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08" windowWidth="14220" windowHeight="7812" tabRatio="825" activeTab="0"/>
  </bookViews>
  <sheets>
    <sheet name="Disclaimer" sheetId="1" r:id="rId1"/>
    <sheet name="Overview" sheetId="2" r:id="rId2"/>
    <sheet name="Summary-counts" sheetId="3" r:id="rId3"/>
    <sheet name="Summary-prevrate" sheetId="4" r:id="rId4"/>
    <sheet name="NMBR-Table" sheetId="5" r:id="rId5"/>
    <sheet name="NMBR-Chart" sheetId="6" r:id="rId6"/>
    <sheet name="PR-Table" sheetId="7" r:id="rId7"/>
    <sheet name="PR-Chart" sheetId="8" r:id="rId8"/>
    <sheet name="EvntsPerPat-Table" sheetId="9" r:id="rId9"/>
    <sheet name="EvntsPerPat-Chart" sheetId="10" r:id="rId10"/>
  </sheets>
  <definedNames/>
  <calcPr fullCalcOnLoad="1"/>
  <pivotCaches>
    <pivotCache cacheId="2" r:id="rId11"/>
    <pivotCache cacheId="9" r:id="rId12"/>
    <pivotCache cacheId="8" r:id="rId13"/>
    <pivotCache cacheId="6" r:id="rId14"/>
    <pivotCache cacheId="10" r:id="rId15"/>
  </pivotCaches>
</workbook>
</file>

<file path=xl/sharedStrings.xml><?xml version="1.0" encoding="utf-8"?>
<sst xmlns="http://schemas.openxmlformats.org/spreadsheetml/2006/main" count="139" uniqueCount="52">
  <si>
    <t>Age Group</t>
  </si>
  <si>
    <t>Sex</t>
  </si>
  <si>
    <t>Period</t>
  </si>
  <si>
    <t>F</t>
  </si>
  <si>
    <t>M</t>
  </si>
  <si>
    <t>Setting</t>
  </si>
  <si>
    <t>Overview</t>
  </si>
  <si>
    <t>Query Description</t>
  </si>
  <si>
    <t>Notes:</t>
  </si>
  <si>
    <t>NMBR-Table</t>
  </si>
  <si>
    <t>NMBR-Chart</t>
  </si>
  <si>
    <t>EvntsPerPat-Table</t>
  </si>
  <si>
    <t>EvntsPerPat-Chart</t>
  </si>
  <si>
    <t>Sum of Patients</t>
  </si>
  <si>
    <t>Prevalence Rate (Patients per 1,000 Enrollees)</t>
  </si>
  <si>
    <t>Summary-counts</t>
  </si>
  <si>
    <t>Summary-prevrate</t>
  </si>
  <si>
    <t xml:space="preserve">Chart of the data represented in the prior tab (EvntsPerPat-Table). Use the filter at the top of previous tab (EvntsPerPat-Table) to select a different setting and update the chart in this tab. </t>
  </si>
  <si>
    <t xml:space="preserve"> 65+</t>
  </si>
  <si>
    <t xml:space="preserve"> Under 65</t>
  </si>
  <si>
    <t>Outpatient</t>
  </si>
  <si>
    <t>Inpatient</t>
  </si>
  <si>
    <t>Total</t>
  </si>
  <si>
    <r>
      <t xml:space="preserve">This report describes counts and prevalence of aseptic necrosis of bone jaw (ICD-9-CM [International Classification of Diseases, 9th Revision, Clinical Modification] Diagnosis Code 733.45) in the Mini-Sentinel Distributed Database. These results were generated using the Mini-Sentinel Distributed Query Tool. The query was </t>
    </r>
    <r>
      <rPr>
        <sz val="11"/>
        <color indexed="8"/>
        <rFont val="Calibri"/>
        <family val="2"/>
      </rPr>
      <t>distributed on 10/7/2011 and run against the ICD-9-CM Summary Table. Queries were run in both the inpatient and outpatient settings. Please review the notes below.</t>
    </r>
  </si>
  <si>
    <t>Selecting setting here will update table below and chart in next tab. Select only one setting.</t>
  </si>
  <si>
    <t>Table of aggregate count of patients by age group, sex, and year. Use the filter to select a different care setting to be represented.</t>
  </si>
  <si>
    <t>Table of the prevalence rate per 1,000 enrollees (# patients with event/# enrollees *1,000). Use the filter to select a different care setting to be represented.</t>
  </si>
  <si>
    <t>Count of patients by age group, sex, and year. Use the filter to select a different care setting to be represented.</t>
  </si>
  <si>
    <t xml:space="preserve">Chart of the data represented in the prior tab. Use the filter in the prior tab (NMBR-Table) to select a different care setting to be represented. </t>
  </si>
  <si>
    <t xml:space="preserve">Prevalence rate (patients per 1,000 enrollees) by age group, sex, and year. Use the filter to select a different care setting to be represented. </t>
  </si>
  <si>
    <t>PR-Table</t>
  </si>
  <si>
    <t>PR-Chart</t>
  </si>
  <si>
    <t>Chart of the data represented in the prior tab. Use the filter in the prior tab (PR-Table) to select a different care setting to be represented.</t>
  </si>
  <si>
    <t xml:space="preserve">Events per patient by age group, sex, and year. Calculated as number of unique visits (events) divided by number of unique members with a visit (patients). Use the filter to select a different care setting to be represented. </t>
  </si>
  <si>
    <t>Selecting setting here will update table below. Select only one setting.</t>
  </si>
  <si>
    <t>'Events per Patient</t>
  </si>
  <si>
    <t>For Patients and Consumers</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</si>
  <si>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</si>
  <si>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</si>
  <si>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</si>
  <si>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</si>
  <si>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</si>
  <si>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</si>
  <si>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</si>
  <si>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</si>
  <si>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</si>
  <si>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Information from this site should not affect your use of a medical product in any way.  Patients who have questions about the use of a medical product should contact their health care professional.</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</si>
  <si>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</si>
  <si>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r>
      <t xml:space="preserve">·         FDA communicates its interpretation of Mini-Sentinel activities through existing channels, such as FDA's </t>
    </r>
    <r>
      <rPr>
        <sz val="11"/>
        <rFont val="Calibri"/>
        <family val="2"/>
      </rPr>
      <t>press announcements</t>
    </r>
    <r>
      <rPr>
        <sz val="11"/>
        <color indexed="8"/>
        <rFont val="Calibri"/>
        <family val="2"/>
      </rPr>
      <t xml:space="preserve">, </t>
    </r>
    <r>
      <rPr>
        <sz val="11"/>
        <rFont val="Calibri"/>
        <family val="2"/>
      </rPr>
      <t>MedWatch Alerts</t>
    </r>
    <r>
      <rPr>
        <sz val="11"/>
        <color indexed="8"/>
        <rFont val="Calibri"/>
        <family val="2"/>
      </rPr>
      <t xml:space="preserve">, and </t>
    </r>
    <r>
      <rPr>
        <sz val="11"/>
        <rFont val="Calibri"/>
        <family val="2"/>
      </rPr>
      <t>Drug Safety Communications</t>
    </r>
    <r>
      <rPr>
        <sz val="11"/>
        <color indexed="8"/>
        <rFont val="Calibri"/>
        <family val="2"/>
      </rPr>
      <t>, rather than on this website.</t>
    </r>
  </si>
  <si>
    <t>Disclaimer</t>
  </si>
  <si>
    <t>The Summary Table request included the year 2006, however, there are no coded events in that year. The code queried (733.45) was introduced in October 2007, and thus explains a lower number of events in 2007, and no events in 2006.
Counts of members cannot be aggregated across years or across care settings within a year. Doing so will result in double-counting of members. For example, members with a diagnosis of diabetes in 2007 may also have a diagnosis in 2008. Adding those years would double-count that person. Also, a member with an inpatient diagnosis of diabetes in 2007 may also have an outpatient diagnosis in 2007. Adding across those two care settings would double-count that person. 
For each data partner and within a given year, if there are no events for a particular age/sex stratum, enrollment counts for that stratum are not included in the query results. Therefore, when calculating prevalence rates (the numbers of patients per 1,000 enrollees) with data aggregated across data partners, the denominator (number of enrollees) will be slightly underestimated and the prevalence rate will be slightly overestimated. This bug in the query tool was fixed in February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</si>
  <si>
    <t>Query request for observation of code for "Aseptic Necrosis of Bone Jaw" (ICD-9-CM Code 733.45)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</si>
</sst>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47">
    <font>
      <sz val="11"/>
      <color theme="1"/>
      <name val="Calibri"/>
      <family val="2"/>
    </font>
    <font>
      <sz val="11"/>
      <color indexed="8"/>
      <name val="Calibri"/>
      <family val="2"/>
    </font>
    <font>
      <b/>
      <u val="single"/>
      <sz val="11"/>
      <name val="Calibri"/>
      <family val="2"/>
    </font>
    <font>
      <sz val="10"/>
      <color indexed="8"/>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b/>
      <sz val="18"/>
      <color indexed="8"/>
      <name val="Calibri"/>
      <family val="2"/>
    </font>
    <font>
      <b/>
      <sz val="14"/>
      <color indexed="8"/>
      <name val="Calibri"/>
      <family val="2"/>
    </font>
    <font>
      <sz val="8"/>
      <name val="Segoe U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8"/>
      <color theme="1"/>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top/>
      <bottom/>
    </border>
    <border>
      <left/>
      <right style="thin"/>
      <top/>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right/>
      <top/>
      <bottom style="thin"/>
    </border>
    <border>
      <left/>
      <right style="thin"/>
      <top/>
      <bottom style="thin"/>
    </border>
    <border>
      <left style="thin"/>
      <right/>
      <top/>
      <bottom style="thin"/>
    </border>
    <border>
      <left style="thin"/>
      <right style="thin"/>
      <top style="thick"/>
      <bottom style="thin"/>
    </border>
    <border>
      <left>
        <color indexed="63"/>
      </left>
      <right style="thin"/>
      <top>
        <color indexed="63"/>
      </top>
      <bottom style="thin">
        <color indexed="8"/>
      </bottom>
    </border>
    <border>
      <left style="thin"/>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top style="thin">
        <color indexed="8"/>
      </top>
      <bottom style="thin">
        <color indexed="8"/>
      </bottom>
    </border>
    <border>
      <left style="thin"/>
      <right>
        <color indexed="63"/>
      </right>
      <top style="thick">
        <color indexed="8"/>
      </top>
      <bottom>
        <color indexed="63"/>
      </bottom>
    </border>
    <border>
      <left style="thin"/>
      <right/>
      <top style="thick"/>
      <bottom style="thin"/>
    </border>
    <border>
      <left/>
      <right/>
      <top style="thick"/>
      <bottom style="thin"/>
    </border>
    <border>
      <left/>
      <right style="thin"/>
      <top style="thick"/>
      <bottom style="thin"/>
    </border>
    <border>
      <left style="thin">
        <color indexed="8"/>
      </left>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thin">
        <color indexed="8"/>
      </right>
      <top style="thick">
        <color indexed="8"/>
      </top>
      <bottom style="thin">
        <color indexed="8"/>
      </bottom>
    </border>
    <border>
      <left style="thin"/>
      <right style="thin">
        <color indexed="8"/>
      </right>
      <top style="thin"/>
      <bottom style="thin"/>
    </border>
    <border>
      <left style="thin">
        <color indexed="8"/>
      </left>
      <right style="thin">
        <color indexed="8"/>
      </right>
      <top style="thin">
        <color indexed="8"/>
      </top>
      <bottom style="thin">
        <color indexed="8"/>
      </bottom>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color rgb="FF999999"/>
      </left>
      <right style="thin">
        <color rgb="FF999999"/>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style="thin">
        <color rgb="FF999999"/>
      </left>
      <right style="thin">
        <color rgb="FF999999"/>
      </right>
      <top>
        <color indexed="63"/>
      </top>
      <bottom>
        <color indexed="63"/>
      </bottom>
    </border>
    <border>
      <left style="thin">
        <color rgb="FF999999"/>
      </left>
      <right>
        <color indexed="63"/>
      </right>
      <top style="thin">
        <color indexed="9"/>
      </top>
      <bottom style="thin">
        <color rgb="FF999999"/>
      </bottom>
    </border>
    <border>
      <left style="thin">
        <color rgb="FF999999"/>
      </left>
      <right>
        <color indexed="63"/>
      </right>
      <top>
        <color indexed="63"/>
      </top>
      <bottom style="thin">
        <color rgb="FF999999"/>
      </bottom>
    </border>
    <border>
      <left style="thin">
        <color rgb="FF999999"/>
      </left>
      <right style="thin">
        <color rgb="FF999999"/>
      </right>
      <top>
        <color indexed="63"/>
      </top>
      <bottom style="thin">
        <color rgb="FF999999"/>
      </bottom>
    </border>
    <border>
      <left style="thin">
        <color rgb="FF999999"/>
      </left>
      <right style="thin">
        <color rgb="FF999999"/>
      </right>
      <top style="thin">
        <color rgb="FF999999"/>
      </top>
      <bottom style="thin">
        <color rgb="FF999999"/>
      </bottom>
    </border>
    <border>
      <left style="thin">
        <color rgb="FF999999"/>
      </left>
      <right style="thin"/>
      <top style="thin"/>
      <bottom style="thin"/>
    </border>
    <border>
      <left style="thin">
        <color rgb="FF999999"/>
      </left>
      <right style="thin"/>
      <top style="thin"/>
      <bottom>
        <color indexed="63"/>
      </bottom>
    </border>
    <border>
      <left style="thin">
        <color rgb="FF999999"/>
      </left>
      <right style="thin"/>
      <top style="thin">
        <color rgb="FF999999"/>
      </top>
      <bottom>
        <color indexed="63"/>
      </bottom>
    </border>
    <border>
      <left style="thin">
        <color rgb="FF999999"/>
      </left>
      <right style="thin"/>
      <top>
        <color indexed="63"/>
      </top>
      <bottom>
        <color indexed="63"/>
      </bottom>
    </border>
    <border>
      <left style="thin">
        <color rgb="FF999999"/>
      </left>
      <right>
        <color indexed="63"/>
      </right>
      <top style="thin">
        <color indexed="9"/>
      </top>
      <bottom style="thin"/>
    </border>
    <border>
      <left style="thin">
        <color rgb="FF999999"/>
      </left>
      <right>
        <color indexed="63"/>
      </right>
      <top>
        <color indexed="63"/>
      </top>
      <bottom style="thin"/>
    </border>
    <border>
      <left style="thin">
        <color rgb="FF999999"/>
      </left>
      <right style="thin"/>
      <top>
        <color indexed="63"/>
      </top>
      <bottom style="thin"/>
    </border>
    <border>
      <left>
        <color indexed="63"/>
      </left>
      <right>
        <color indexed="63"/>
      </right>
      <top style="thin">
        <color rgb="FF999999"/>
      </top>
      <bottom>
        <color indexed="63"/>
      </bottom>
    </border>
    <border>
      <left>
        <color indexed="63"/>
      </left>
      <right style="thin">
        <color rgb="FF999999"/>
      </right>
      <top style="thin">
        <color rgb="FF999999"/>
      </top>
      <bottom>
        <color indexed="63"/>
      </bottom>
    </border>
    <border>
      <left>
        <color indexed="63"/>
      </left>
      <right style="thin">
        <color rgb="FF999999"/>
      </right>
      <top>
        <color indexed="63"/>
      </top>
      <bottom>
        <color indexed="63"/>
      </bottom>
    </border>
    <border>
      <left>
        <color indexed="63"/>
      </left>
      <right>
        <color indexed="63"/>
      </right>
      <top>
        <color indexed="63"/>
      </top>
      <bottom style="thin">
        <color rgb="FF999999"/>
      </bottom>
    </border>
    <border>
      <left>
        <color indexed="63"/>
      </left>
      <right style="thin">
        <color rgb="FF999999"/>
      </right>
      <top>
        <color indexed="63"/>
      </top>
      <bottom style="thin">
        <color rgb="FF999999"/>
      </bottom>
    </border>
    <border>
      <left style="thin">
        <color rgb="FF999999"/>
      </left>
      <right style="thin">
        <color rgb="FF999999"/>
      </right>
      <top style="thick">
        <color indexed="8"/>
      </top>
      <bottom style="thin">
        <color rgb="FF999999"/>
      </bottom>
    </border>
    <border>
      <left style="thin">
        <color rgb="FF999999"/>
      </left>
      <right>
        <color indexed="63"/>
      </right>
      <top style="thick">
        <color indexed="8"/>
      </top>
      <bottom>
        <color indexed="63"/>
      </bottom>
    </border>
    <border>
      <left style="thin"/>
      <right style="thin">
        <color rgb="FF999999"/>
      </right>
      <top style="thick">
        <color indexed="8"/>
      </top>
      <bottom>
        <color indexed="63"/>
      </bottom>
    </border>
    <border>
      <left style="thin">
        <color indexed="8"/>
      </left>
      <right>
        <color indexed="63"/>
      </right>
      <top style="thin">
        <color rgb="FF999999"/>
      </top>
      <bottom>
        <color indexed="63"/>
      </bottom>
    </border>
    <border>
      <left style="thin">
        <color indexed="8"/>
      </left>
      <right>
        <color indexed="63"/>
      </right>
      <top style="thin">
        <color indexed="9"/>
      </top>
      <bottom style="thin">
        <color rgb="FF999999"/>
      </bottom>
    </border>
    <border>
      <left style="thin">
        <color rgb="FF999999"/>
      </left>
      <right style="thin">
        <color rgb="FF999999"/>
      </right>
      <top style="thin">
        <color indexed="8"/>
      </top>
      <bottom style="thin">
        <color indexed="8"/>
      </bottom>
    </border>
    <border>
      <left style="thin">
        <color rgb="FF999999"/>
      </left>
      <right>
        <color indexed="63"/>
      </right>
      <top style="thin">
        <color indexed="8"/>
      </top>
      <bottom>
        <color indexed="63"/>
      </bottom>
    </border>
    <border>
      <left style="thin"/>
      <right style="thin">
        <color rgb="FF999999"/>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34">
    <xf numFmtId="0" fontId="0" fillId="0" borderId="0" xfId="0" applyFont="1" applyAlignment="1">
      <alignment/>
    </xf>
    <xf numFmtId="0" fontId="0" fillId="0" borderId="0" xfId="0" applyBorder="1" applyAlignment="1">
      <alignment/>
    </xf>
    <xf numFmtId="0" fontId="0" fillId="0" borderId="0" xfId="0" applyAlignment="1">
      <alignment/>
    </xf>
    <xf numFmtId="0" fontId="0" fillId="0" borderId="0" xfId="0" applyFill="1" applyAlignment="1">
      <alignment/>
    </xf>
    <xf numFmtId="0" fontId="2" fillId="0" borderId="0" xfId="52" applyFont="1" applyFill="1" applyBorder="1" applyAlignment="1" applyProtection="1">
      <alignment horizontal="left" vertical="top"/>
      <protection/>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42" fillId="0" borderId="0" xfId="0" applyFont="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0" xfId="0" applyNumberFormat="1" applyBorder="1" applyAlignment="1">
      <alignment/>
    </xf>
    <xf numFmtId="164" fontId="0" fillId="0" borderId="0" xfId="0" applyNumberFormat="1" applyBorder="1" applyAlignment="1">
      <alignment/>
    </xf>
    <xf numFmtId="165" fontId="0" fillId="0" borderId="0" xfId="0" applyNumberFormat="1" applyBorder="1" applyAlignment="1">
      <alignment/>
    </xf>
    <xf numFmtId="0" fontId="0" fillId="0" borderId="24" xfId="0" applyBorder="1" applyAlignment="1">
      <alignment/>
    </xf>
    <xf numFmtId="0" fontId="44" fillId="0" borderId="19" xfId="0" applyFont="1" applyFill="1" applyBorder="1" applyAlignment="1">
      <alignment horizontal="left" vertical="top"/>
    </xf>
    <xf numFmtId="0" fontId="0" fillId="0" borderId="19" xfId="0" applyFill="1" applyBorder="1" applyAlignment="1">
      <alignment horizontal="left" vertical="top" wrapText="1"/>
    </xf>
    <xf numFmtId="0" fontId="2" fillId="0" borderId="19" xfId="52" applyFont="1" applyFill="1" applyBorder="1" applyAlignment="1" applyProtection="1">
      <alignment horizontal="left" vertical="top"/>
      <protection/>
    </xf>
    <xf numFmtId="0" fontId="0" fillId="0" borderId="0" xfId="0" applyFill="1" applyBorder="1" applyAlignment="1">
      <alignment horizontal="left" vertical="top" wrapText="1"/>
    </xf>
    <xf numFmtId="0" fontId="0" fillId="0" borderId="21" xfId="0" applyBorder="1" applyAlignment="1">
      <alignment wrapText="1"/>
    </xf>
    <xf numFmtId="0" fontId="0" fillId="0" borderId="21" xfId="0" applyBorder="1" applyAlignment="1">
      <alignment/>
    </xf>
    <xf numFmtId="0" fontId="0" fillId="0" borderId="19" xfId="0" applyBorder="1" applyAlignment="1">
      <alignment/>
    </xf>
    <xf numFmtId="0" fontId="0" fillId="0" borderId="19" xfId="0" applyBorder="1" applyAlignment="1">
      <alignment wrapText="1"/>
    </xf>
    <xf numFmtId="0" fontId="0" fillId="0" borderId="21" xfId="0" applyBorder="1" applyAlignment="1">
      <alignment/>
    </xf>
    <xf numFmtId="0" fontId="0" fillId="33" borderId="0" xfId="0" applyFill="1" applyAlignment="1">
      <alignment/>
    </xf>
    <xf numFmtId="0" fontId="0" fillId="33" borderId="17" xfId="0" applyFill="1" applyBorder="1" applyAlignment="1">
      <alignment/>
    </xf>
    <xf numFmtId="0" fontId="0" fillId="33" borderId="0" xfId="0" applyFill="1" applyBorder="1" applyAlignment="1">
      <alignment/>
    </xf>
    <xf numFmtId="0" fontId="0" fillId="33" borderId="18" xfId="0" applyFill="1" applyBorder="1" applyAlignment="1">
      <alignment/>
    </xf>
    <xf numFmtId="0" fontId="0" fillId="33" borderId="24" xfId="0"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0" borderId="25" xfId="0" applyFill="1" applyBorder="1" applyAlignment="1">
      <alignment wrapText="1"/>
    </xf>
    <xf numFmtId="0" fontId="0" fillId="0" borderId="26" xfId="0" applyBorder="1" applyAlignment="1">
      <alignment/>
    </xf>
    <xf numFmtId="0" fontId="0" fillId="0" borderId="20" xfId="0" applyBorder="1" applyAlignment="1">
      <alignment wrapText="1"/>
    </xf>
    <xf numFmtId="0" fontId="0" fillId="0" borderId="20" xfId="0" applyBorder="1" applyAlignment="1">
      <alignment wrapText="1"/>
    </xf>
    <xf numFmtId="0" fontId="0" fillId="0" borderId="27" xfId="0" applyBorder="1" applyAlignment="1">
      <alignment/>
    </xf>
    <xf numFmtId="0" fontId="0" fillId="0" borderId="28" xfId="0" applyBorder="1" applyAlignment="1">
      <alignment horizontal="left" wrapText="1"/>
    </xf>
    <xf numFmtId="0" fontId="0" fillId="0" borderId="10" xfId="0" applyBorder="1" applyAlignment="1">
      <alignment horizontal="left" wrapText="1"/>
    </xf>
    <xf numFmtId="0" fontId="0" fillId="0" borderId="29" xfId="0" applyBorder="1" applyAlignment="1">
      <alignment/>
    </xf>
    <xf numFmtId="0" fontId="0" fillId="0" borderId="30" xfId="0" applyBorder="1" applyAlignment="1">
      <alignment/>
    </xf>
    <xf numFmtId="0" fontId="0" fillId="0" borderId="19" xfId="0" applyBorder="1" applyAlignment="1">
      <alignment/>
    </xf>
    <xf numFmtId="0" fontId="0" fillId="0" borderId="0" xfId="0" applyFont="1" applyAlignment="1">
      <alignment wrapText="1"/>
    </xf>
    <xf numFmtId="0" fontId="0" fillId="0" borderId="0" xfId="0" applyFont="1" applyAlignment="1">
      <alignment horizontal="left" wrapText="1"/>
    </xf>
    <xf numFmtId="0" fontId="42" fillId="0" borderId="0" xfId="0" applyFont="1" applyAlignment="1">
      <alignment horizontal="left" wrapText="1"/>
    </xf>
    <xf numFmtId="0" fontId="42" fillId="0" borderId="0" xfId="0" applyFont="1" applyAlignment="1">
      <alignment horizontal="left" vertical="top" wrapText="1"/>
    </xf>
    <xf numFmtId="0" fontId="0" fillId="0" borderId="0" xfId="0" applyFont="1" applyAlignment="1">
      <alignment vertical="top" wrapText="1"/>
    </xf>
    <xf numFmtId="0" fontId="0" fillId="0" borderId="0" xfId="0" applyFont="1" applyAlignment="1">
      <alignment horizontal="left" vertical="top" wrapText="1"/>
    </xf>
    <xf numFmtId="0" fontId="45" fillId="0" borderId="0" xfId="0" applyFont="1" applyAlignment="1">
      <alignment wrapText="1"/>
    </xf>
    <xf numFmtId="0" fontId="46" fillId="0" borderId="0" xfId="0" applyFont="1" applyAlignment="1">
      <alignment wrapText="1"/>
    </xf>
    <xf numFmtId="0" fontId="46" fillId="0" borderId="0" xfId="0" applyFont="1" applyAlignment="1">
      <alignment vertical="top" wrapText="1"/>
    </xf>
    <xf numFmtId="0" fontId="46" fillId="0" borderId="25" xfId="0" applyFont="1" applyBorder="1" applyAlignment="1">
      <alignment vertical="top"/>
    </xf>
    <xf numFmtId="0" fontId="42" fillId="0" borderId="31" xfId="0" applyFont="1" applyBorder="1" applyAlignment="1">
      <alignment wrapText="1"/>
    </xf>
    <xf numFmtId="0" fontId="42" fillId="0" borderId="32" xfId="0" applyFont="1" applyBorder="1" applyAlignment="1">
      <alignment wrapText="1"/>
    </xf>
    <xf numFmtId="0" fontId="42" fillId="0" borderId="33" xfId="0" applyFont="1" applyBorder="1" applyAlignment="1">
      <alignment wrapText="1"/>
    </xf>
    <xf numFmtId="0" fontId="0" fillId="0" borderId="19" xfId="0" applyBorder="1" applyAlignment="1">
      <alignment wrapText="1"/>
    </xf>
    <xf numFmtId="0" fontId="42" fillId="0" borderId="34" xfId="0" applyFont="1" applyBorder="1" applyAlignment="1">
      <alignment wrapText="1"/>
    </xf>
    <xf numFmtId="0" fontId="0" fillId="0" borderId="35" xfId="0" applyFont="1" applyBorder="1" applyAlignment="1">
      <alignment wrapText="1"/>
    </xf>
    <xf numFmtId="0" fontId="0" fillId="0" borderId="36" xfId="0" applyFont="1" applyBorder="1" applyAlignment="1">
      <alignment wrapText="1"/>
    </xf>
    <xf numFmtId="0" fontId="42" fillId="33" borderId="31" xfId="0" applyFont="1" applyFill="1" applyBorder="1" applyAlignment="1">
      <alignment horizontal="left" wrapText="1"/>
    </xf>
    <xf numFmtId="0" fontId="42" fillId="33" borderId="32" xfId="0" applyFont="1" applyFill="1" applyBorder="1" applyAlignment="1">
      <alignment horizontal="left" wrapText="1"/>
    </xf>
    <xf numFmtId="0" fontId="42" fillId="33" borderId="33" xfId="0" applyFont="1" applyFill="1" applyBorder="1" applyAlignment="1">
      <alignment horizontal="left" wrapText="1"/>
    </xf>
    <xf numFmtId="0" fontId="0" fillId="0" borderId="37" xfId="0" applyBorder="1" applyAlignment="1">
      <alignment wrapText="1"/>
    </xf>
    <xf numFmtId="0" fontId="42" fillId="0" borderId="34" xfId="0" applyFont="1" applyBorder="1" applyAlignment="1">
      <alignment horizontal="left" wrapText="1"/>
    </xf>
    <xf numFmtId="0" fontId="0" fillId="0" borderId="35" xfId="0" applyBorder="1" applyAlignment="1">
      <alignment wrapText="1"/>
    </xf>
    <xf numFmtId="0" fontId="0" fillId="0" borderId="36" xfId="0" applyBorder="1" applyAlignment="1">
      <alignment wrapText="1"/>
    </xf>
    <xf numFmtId="0" fontId="0" fillId="0" borderId="38" xfId="0" applyBorder="1" applyAlignment="1">
      <alignment wrapText="1"/>
    </xf>
    <xf numFmtId="0" fontId="42" fillId="0" borderId="34" xfId="0" applyFont="1" applyFill="1" applyBorder="1" applyAlignment="1">
      <alignment wrapText="1"/>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39" xfId="0" applyBorder="1" applyAlignment="1">
      <alignment/>
    </xf>
    <xf numFmtId="0" fontId="0" fillId="0" borderId="41" xfId="0" applyNumberFormat="1" applyBorder="1" applyAlignment="1">
      <alignment/>
    </xf>
    <xf numFmtId="0" fontId="0" fillId="0" borderId="42" xfId="0" applyBorder="1" applyAlignment="1">
      <alignment/>
    </xf>
    <xf numFmtId="0" fontId="0" fillId="0" borderId="43" xfId="0" applyBorder="1" applyAlignment="1">
      <alignment/>
    </xf>
    <xf numFmtId="0" fontId="0" fillId="0" borderId="44" xfId="0" applyNumberFormat="1" applyBorder="1" applyAlignment="1">
      <alignment/>
    </xf>
    <xf numFmtId="0" fontId="0" fillId="0" borderId="45" xfId="0" applyBorder="1" applyAlignment="1">
      <alignment/>
    </xf>
    <xf numFmtId="0" fontId="0" fillId="0" borderId="46" xfId="0" applyBorder="1" applyAlignment="1">
      <alignment/>
    </xf>
    <xf numFmtId="0" fontId="0" fillId="0" borderId="47" xfId="0" applyNumberFormat="1" applyBorder="1" applyAlignment="1">
      <alignment/>
    </xf>
    <xf numFmtId="0" fontId="0" fillId="0" borderId="48"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40" xfId="0" applyBorder="1" applyAlignment="1">
      <alignment/>
    </xf>
    <xf numFmtId="0" fontId="0" fillId="0" borderId="51" xfId="0" applyBorder="1" applyAlignment="1">
      <alignment/>
    </xf>
    <xf numFmtId="0" fontId="0" fillId="0" borderId="40" xfId="0" applyBorder="1" applyAlignment="1">
      <alignment/>
    </xf>
    <xf numFmtId="164" fontId="0" fillId="0" borderId="51" xfId="0" applyNumberFormat="1" applyBorder="1" applyAlignment="1">
      <alignment/>
    </xf>
    <xf numFmtId="164" fontId="0" fillId="0" borderId="52" xfId="0" applyNumberFormat="1" applyBorder="1" applyAlignment="1">
      <alignment/>
    </xf>
    <xf numFmtId="0" fontId="0" fillId="0" borderId="53" xfId="0" applyBorder="1" applyAlignment="1">
      <alignment/>
    </xf>
    <xf numFmtId="0" fontId="0" fillId="0" borderId="54" xfId="0" applyBorder="1" applyAlignment="1">
      <alignment/>
    </xf>
    <xf numFmtId="164" fontId="0" fillId="0" borderId="55" xfId="0" applyNumberFormat="1" applyBorder="1" applyAlignment="1">
      <alignment/>
    </xf>
    <xf numFmtId="0" fontId="0" fillId="0" borderId="56" xfId="0" applyBorder="1" applyAlignment="1">
      <alignment/>
    </xf>
    <xf numFmtId="0" fontId="0" fillId="0" borderId="57" xfId="0" applyBorder="1" applyAlignment="1">
      <alignment/>
    </xf>
    <xf numFmtId="0" fontId="0" fillId="0" borderId="39" xfId="0" applyNumberFormat="1" applyBorder="1" applyAlignment="1">
      <alignment/>
    </xf>
    <xf numFmtId="0" fontId="0" fillId="0" borderId="56" xfId="0" applyNumberFormat="1" applyBorder="1" applyAlignment="1">
      <alignment/>
    </xf>
    <xf numFmtId="0" fontId="0" fillId="0" borderId="57" xfId="0" applyNumberFormat="1" applyBorder="1" applyAlignment="1">
      <alignment/>
    </xf>
    <xf numFmtId="0" fontId="0" fillId="0" borderId="43" xfId="0" applyNumberFormat="1" applyBorder="1" applyAlignment="1">
      <alignment/>
    </xf>
    <xf numFmtId="0" fontId="0" fillId="0" borderId="58" xfId="0" applyNumberFormat="1" applyBorder="1" applyAlignment="1">
      <alignment/>
    </xf>
    <xf numFmtId="0" fontId="0" fillId="0" borderId="46" xfId="0" applyNumberFormat="1" applyBorder="1" applyAlignment="1">
      <alignment/>
    </xf>
    <xf numFmtId="0" fontId="0" fillId="0" borderId="59" xfId="0" applyNumberFormat="1" applyBorder="1" applyAlignment="1">
      <alignment/>
    </xf>
    <xf numFmtId="0" fontId="0" fillId="0" borderId="60" xfId="0" applyNumberFormat="1" applyBorder="1" applyAlignment="1">
      <alignment/>
    </xf>
    <xf numFmtId="0" fontId="0" fillId="0" borderId="61" xfId="0" applyBorder="1" applyAlignment="1">
      <alignment/>
    </xf>
    <xf numFmtId="0" fontId="0" fillId="0" borderId="62" xfId="0" applyBorder="1" applyAlignment="1">
      <alignment/>
    </xf>
    <xf numFmtId="0" fontId="0" fillId="0" borderId="63" xfId="0" applyBorder="1" applyAlignment="1">
      <alignment/>
    </xf>
    <xf numFmtId="164" fontId="0" fillId="0" borderId="39" xfId="0" applyNumberFormat="1" applyBorder="1" applyAlignment="1">
      <alignment/>
    </xf>
    <xf numFmtId="164" fontId="0" fillId="0" borderId="56" xfId="0" applyNumberFormat="1" applyBorder="1" applyAlignment="1">
      <alignment/>
    </xf>
    <xf numFmtId="164" fontId="0" fillId="0" borderId="57" xfId="0" applyNumberFormat="1" applyBorder="1" applyAlignment="1">
      <alignment/>
    </xf>
    <xf numFmtId="164" fontId="0" fillId="0" borderId="43" xfId="0" applyNumberFormat="1" applyBorder="1" applyAlignment="1">
      <alignment/>
    </xf>
    <xf numFmtId="164" fontId="0" fillId="0" borderId="58" xfId="0" applyNumberFormat="1" applyBorder="1" applyAlignment="1">
      <alignment/>
    </xf>
    <xf numFmtId="164" fontId="0" fillId="0" borderId="46" xfId="0" applyNumberFormat="1" applyBorder="1" applyAlignment="1">
      <alignment/>
    </xf>
    <xf numFmtId="164" fontId="0" fillId="0" borderId="59" xfId="0" applyNumberFormat="1" applyBorder="1" applyAlignment="1">
      <alignment/>
    </xf>
    <xf numFmtId="164" fontId="0" fillId="0" borderId="60" xfId="0" applyNumberFormat="1" applyBorder="1" applyAlignment="1">
      <alignment/>
    </xf>
    <xf numFmtId="0" fontId="0" fillId="0" borderId="64" xfId="0" applyBorder="1" applyAlignment="1">
      <alignment/>
    </xf>
    <xf numFmtId="0" fontId="0" fillId="0" borderId="64" xfId="0" applyBorder="1" applyAlignment="1">
      <alignment/>
    </xf>
    <xf numFmtId="0" fontId="0" fillId="0" borderId="65" xfId="0" applyBorder="1" applyAlignment="1">
      <alignment/>
    </xf>
    <xf numFmtId="165" fontId="0" fillId="0" borderId="39" xfId="0" applyNumberFormat="1" applyBorder="1" applyAlignment="1">
      <alignment/>
    </xf>
    <xf numFmtId="165" fontId="0" fillId="0" borderId="56" xfId="0" applyNumberFormat="1" applyBorder="1" applyAlignment="1">
      <alignment/>
    </xf>
    <xf numFmtId="165" fontId="0" fillId="0" borderId="57" xfId="0" applyNumberFormat="1" applyBorder="1" applyAlignment="1">
      <alignment/>
    </xf>
    <xf numFmtId="165" fontId="0" fillId="0" borderId="43" xfId="0" applyNumberFormat="1" applyBorder="1" applyAlignment="1">
      <alignment/>
    </xf>
    <xf numFmtId="165" fontId="0" fillId="0" borderId="58" xfId="0" applyNumberFormat="1" applyBorder="1" applyAlignment="1">
      <alignment/>
    </xf>
    <xf numFmtId="165" fontId="0" fillId="0" borderId="46" xfId="0" applyNumberFormat="1" applyBorder="1" applyAlignment="1">
      <alignment/>
    </xf>
    <xf numFmtId="165" fontId="0" fillId="0" borderId="59" xfId="0" applyNumberFormat="1" applyBorder="1" applyAlignment="1">
      <alignment/>
    </xf>
    <xf numFmtId="165" fontId="0" fillId="0" borderId="60" xfId="0" applyNumberFormat="1" applyBorder="1" applyAlignment="1">
      <alignment/>
    </xf>
    <xf numFmtId="0" fontId="0" fillId="0" borderId="66" xfId="0" applyBorder="1" applyAlignment="1">
      <alignment/>
    </xf>
    <xf numFmtId="0" fontId="0" fillId="0" borderId="67" xfId="0" applyBorder="1" applyAlignment="1">
      <alignment/>
    </xf>
    <xf numFmtId="0" fontId="0" fillId="0" borderId="68" xfId="0"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5">
    <dxf>
      <border>
        <left style="thin">
          <color rgb="FF000000"/>
        </left>
        <right style="thin">
          <color rgb="FF000000"/>
        </right>
        <top style="medium">
          <color rgb="FF000000"/>
        </top>
      </border>
    </dxf>
    <dxf>
      <border>
        <right style="thin">
          <color rgb="FF000000"/>
        </right>
        <top style="medium">
          <color rgb="FF000000"/>
        </top>
      </border>
    </dxf>
    <dxf>
      <border>
        <right style="thin">
          <color rgb="FF000000"/>
        </right>
      </border>
    </dxf>
    <dxf>
      <numFmt numFmtId="164" formatCode="0.000"/>
      <border/>
    </dxf>
    <dxf>
      <alignment wrapText="1" readingOrder="0"/>
      <border/>
    </dxf>
    <dxf>
      <border>
        <left style="thin"/>
        <right style="thin"/>
        <top style="thin"/>
        <bottom style="thin"/>
      </border>
    </dxf>
    <dxf>
      <border>
        <right style="thin"/>
      </border>
    </dxf>
    <dxf>
      <border>
        <top style="thick">
          <color rgb="FF000000"/>
        </top>
      </border>
    </dxf>
    <dxf>
      <border>
        <left style="thin">
          <color rgb="FF000000"/>
        </left>
      </border>
    </dxf>
    <dxf>
      <border>
        <top style="thin"/>
        <bottom style="thin"/>
      </border>
    </dxf>
    <dxf>
      <numFmt numFmtId="165" formatCode="0.0"/>
      <border/>
    </dxf>
    <dxf>
      <alignment horizontal="left" readingOrder="0"/>
      <border/>
    </dxf>
    <dxf>
      <border>
        <left style="thin">
          <color rgb="FF000000"/>
        </left>
        <top style="thick">
          <color rgb="FF000000"/>
        </top>
      </border>
    </dxf>
    <dxf>
      <border>
        <top style="thin">
          <color rgb="FF000000"/>
        </top>
        <bottom style="thin">
          <color rgb="FF000000"/>
        </bottom>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pivotCacheDefinition" Target="pivotCache/pivotCacheDefinition4.xml" /><Relationship Id="rId12" Type="http://schemas.openxmlformats.org/officeDocument/2006/relationships/pivotCacheDefinition" Target="pivotCache/pivotCacheDefinition1.xml" /><Relationship Id="rId13" Type="http://schemas.openxmlformats.org/officeDocument/2006/relationships/pivotCacheDefinition" Target="pivotCache/pivotCacheDefinition2.xml" /><Relationship Id="rId14" Type="http://schemas.openxmlformats.org/officeDocument/2006/relationships/pivotCacheDefinition" Target="pivotCache/pivotCacheDefinition3.xml" /><Relationship Id="rId15" Type="http://schemas.openxmlformats.org/officeDocument/2006/relationships/pivotCacheDefinition" Target="pivotCache/pivotCacheDefinition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[0]NMBR-Table!PivotTable6</c:name>
  </c:pivotSource>
  <c:chart>
    <c:plotArea>
      <c:layout/>
      <c:barChart>
        <c:barDir val="col"/>
        <c:grouping val="clustered"/>
        <c:varyColors val="0"/>
        <c:ser>
          <c:idx val="0"/>
          <c:order val="0"/>
          <c:tx>
            <c:v>Period 2007</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Under 65</c:v>
              </c:pt>
              <c:pt idx="1">
                <c:v>M</c:v>
              </c:pt>
              <c:pt idx="2">
                <c:v>F
 65+</c:v>
              </c:pt>
              <c:pt idx="3">
                <c:v>M</c:v>
              </c:pt>
            </c:strLit>
          </c:cat>
          <c:val>
            <c:numLit>
              <c:ptCount val="4"/>
              <c:pt idx="0">
                <c:v>13</c:v>
              </c:pt>
              <c:pt idx="1">
                <c:v>4</c:v>
              </c:pt>
              <c:pt idx="2">
                <c:v>11</c:v>
              </c:pt>
              <c:pt idx="3">
                <c:v>6</c:v>
              </c:pt>
            </c:numLit>
          </c:val>
        </c:ser>
        <c:ser>
          <c:idx val="1"/>
          <c:order val="1"/>
          <c:tx>
            <c:v>Period 2008</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Under 65</c:v>
              </c:pt>
              <c:pt idx="1">
                <c:v>M</c:v>
              </c:pt>
              <c:pt idx="2">
                <c:v>F
 65+</c:v>
              </c:pt>
              <c:pt idx="3">
                <c:v>M</c:v>
              </c:pt>
            </c:strLit>
          </c:cat>
          <c:val>
            <c:numLit>
              <c:ptCount val="4"/>
              <c:pt idx="0">
                <c:v>83</c:v>
              </c:pt>
              <c:pt idx="1">
                <c:v>49</c:v>
              </c:pt>
              <c:pt idx="2">
                <c:v>91</c:v>
              </c:pt>
              <c:pt idx="3">
                <c:v>42</c:v>
              </c:pt>
            </c:numLit>
          </c:val>
        </c:ser>
        <c:ser>
          <c:idx val="2"/>
          <c:order val="2"/>
          <c:tx>
            <c:v>Period 2009</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Under 65</c:v>
              </c:pt>
              <c:pt idx="1">
                <c:v>M</c:v>
              </c:pt>
              <c:pt idx="2">
                <c:v>F
 65+</c:v>
              </c:pt>
              <c:pt idx="3">
                <c:v>M</c:v>
              </c:pt>
            </c:strLit>
          </c:cat>
          <c:val>
            <c:numLit>
              <c:ptCount val="4"/>
              <c:pt idx="0">
                <c:v>127</c:v>
              </c:pt>
              <c:pt idx="1">
                <c:v>63</c:v>
              </c:pt>
              <c:pt idx="2">
                <c:v>148</c:v>
              </c:pt>
              <c:pt idx="3">
                <c:v>66</c:v>
              </c:pt>
            </c:numLit>
          </c:val>
        </c:ser>
        <c:ser>
          <c:idx val="3"/>
          <c:order val="3"/>
          <c:tx>
            <c:v>Period 2010</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Under 65</c:v>
              </c:pt>
              <c:pt idx="1">
                <c:v>M</c:v>
              </c:pt>
              <c:pt idx="2">
                <c:v>F
 65+</c:v>
              </c:pt>
              <c:pt idx="3">
                <c:v>M</c:v>
              </c:pt>
            </c:strLit>
          </c:cat>
          <c:val>
            <c:numLit>
              <c:ptCount val="4"/>
              <c:pt idx="0">
                <c:v>127</c:v>
              </c:pt>
              <c:pt idx="1">
                <c:v>58</c:v>
              </c:pt>
              <c:pt idx="2">
                <c:v>121</c:v>
              </c:pt>
              <c:pt idx="3">
                <c:v>58</c:v>
              </c:pt>
            </c:numLit>
          </c:val>
        </c:ser>
        <c:axId val="51505438"/>
        <c:axId val="60895759"/>
      </c:barChart>
      <c:catAx>
        <c:axId val="51505438"/>
        <c:scaling>
          <c:orientation val="minMax"/>
        </c:scaling>
        <c:axPos val="b"/>
        <c:delete val="0"/>
        <c:numFmt formatCode="General" sourceLinked="1"/>
        <c:majorTickMark val="out"/>
        <c:minorTickMark val="none"/>
        <c:tickLblPos val="nextTo"/>
        <c:spPr>
          <a:ln w="3175">
            <a:solidFill>
              <a:srgbClr val="808080"/>
            </a:solidFill>
          </a:ln>
        </c:spPr>
        <c:crossAx val="60895759"/>
        <c:crosses val="autoZero"/>
        <c:auto val="0"/>
        <c:lblOffset val="100"/>
        <c:tickLblSkip val="1"/>
        <c:noMultiLvlLbl val="0"/>
      </c:catAx>
      <c:valAx>
        <c:axId val="6089575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Patients</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505438"/>
        <c:crossesAt val="1"/>
        <c:crossBetween val="between"/>
        <c:dispUnits/>
      </c:valAx>
      <c:dTable>
        <c:showHorzBorder val="1"/>
        <c:showVertBorder val="1"/>
        <c:showOutline val="1"/>
        <c:showKeys val="1"/>
        <c:spPr>
          <a:ln w="3175">
            <a:solidFill>
              <a:srgbClr val="808080"/>
            </a:solidFill>
          </a:ln>
        </c:spPr>
      </c:dTable>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[0]PR-Table!PivotTable8</c:name>
  </c:pivotSource>
  <c:chart>
    <c:plotArea>
      <c:layout/>
      <c:barChart>
        <c:barDir val="col"/>
        <c:grouping val="clustered"/>
        <c:varyColors val="0"/>
        <c:ser>
          <c:idx val="0"/>
          <c:order val="0"/>
          <c:tx>
            <c:v>Period 2007</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Under 65</c:v>
              </c:pt>
              <c:pt idx="1">
                <c:v>M</c:v>
              </c:pt>
              <c:pt idx="2">
                <c:v>F
 65+</c:v>
              </c:pt>
              <c:pt idx="3">
                <c:v>M</c:v>
              </c:pt>
            </c:strLit>
          </c:cat>
          <c:val>
            <c:numLit>
              <c:ptCount val="4"/>
              <c:pt idx="0">
                <c:v>0.0012211771659408803</c:v>
              </c:pt>
              <c:pt idx="1">
                <c:v>0.0003995485101834926</c:v>
              </c:pt>
              <c:pt idx="2">
                <c:v>0.008028739969549179</c:v>
              </c:pt>
              <c:pt idx="3">
                <c:v>0.005792948436965963</c:v>
              </c:pt>
            </c:numLit>
          </c:val>
        </c:ser>
        <c:ser>
          <c:idx val="1"/>
          <c:order val="1"/>
          <c:tx>
            <c:v>Period 2008</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Under 65</c:v>
              </c:pt>
              <c:pt idx="1">
                <c:v>M</c:v>
              </c:pt>
              <c:pt idx="2">
                <c:v>F
 65+</c:v>
              </c:pt>
              <c:pt idx="3">
                <c:v>M</c:v>
              </c:pt>
            </c:strLit>
          </c:cat>
          <c:val>
            <c:numLit>
              <c:ptCount val="4"/>
              <c:pt idx="0">
                <c:v>0.006510685289632149</c:v>
              </c:pt>
              <c:pt idx="1">
                <c:v>0.0039350043289062935</c:v>
              </c:pt>
              <c:pt idx="2">
                <c:v>0.04262301071149046</c:v>
              </c:pt>
              <c:pt idx="3">
                <c:v>0.026092110118644554</c:v>
              </c:pt>
            </c:numLit>
          </c:val>
        </c:ser>
        <c:ser>
          <c:idx val="2"/>
          <c:order val="2"/>
          <c:tx>
            <c:v>Period 2009</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Under 65</c:v>
              </c:pt>
              <c:pt idx="1">
                <c:v>M</c:v>
              </c:pt>
              <c:pt idx="2">
                <c:v>F
 65+</c:v>
              </c:pt>
              <c:pt idx="3">
                <c:v>M</c:v>
              </c:pt>
            </c:strLit>
          </c:cat>
          <c:val>
            <c:numLit>
              <c:ptCount val="4"/>
              <c:pt idx="0">
                <c:v>0.009440404768876219</c:v>
              </c:pt>
              <c:pt idx="1">
                <c:v>0.005029535347574422</c:v>
              </c:pt>
              <c:pt idx="2">
                <c:v>0.06507851635053752</c:v>
              </c:pt>
              <c:pt idx="3">
                <c:v>0.037981633003046585</c:v>
              </c:pt>
            </c:numLit>
          </c:val>
        </c:ser>
        <c:ser>
          <c:idx val="3"/>
          <c:order val="3"/>
          <c:tx>
            <c:v>Period 2010</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Under 65</c:v>
              </c:pt>
              <c:pt idx="1">
                <c:v>M</c:v>
              </c:pt>
              <c:pt idx="2">
                <c:v>F
 65+</c:v>
              </c:pt>
              <c:pt idx="3">
                <c:v>M</c:v>
              </c:pt>
            </c:strLit>
          </c:cat>
          <c:val>
            <c:numLit>
              <c:ptCount val="4"/>
              <c:pt idx="0">
                <c:v>0.009738260105706897</c:v>
              </c:pt>
              <c:pt idx="1">
                <c:v>0.0047752204916896345</c:v>
              </c:pt>
              <c:pt idx="2">
                <c:v>0.05105358136653982</c:v>
              </c:pt>
              <c:pt idx="3">
                <c:v>0.03140953539340172</c:v>
              </c:pt>
            </c:numLit>
          </c:val>
        </c:ser>
        <c:axId val="11190920"/>
        <c:axId val="33609417"/>
      </c:barChart>
      <c:catAx>
        <c:axId val="11190920"/>
        <c:scaling>
          <c:orientation val="minMax"/>
        </c:scaling>
        <c:axPos val="b"/>
        <c:delete val="0"/>
        <c:numFmt formatCode="General" sourceLinked="1"/>
        <c:majorTickMark val="out"/>
        <c:minorTickMark val="none"/>
        <c:tickLblPos val="nextTo"/>
        <c:spPr>
          <a:ln w="3175">
            <a:solidFill>
              <a:srgbClr val="808080"/>
            </a:solidFill>
          </a:ln>
        </c:spPr>
        <c:crossAx val="33609417"/>
        <c:crosses val="autoZero"/>
        <c:auto val="0"/>
        <c:lblOffset val="100"/>
        <c:tickLblSkip val="1"/>
        <c:noMultiLvlLbl val="0"/>
      </c:catAx>
      <c:valAx>
        <c:axId val="3360941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 (Patients per 1,000 Enrollees)</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0.000" sourceLinked="0"/>
        <c:majorTickMark val="out"/>
        <c:minorTickMark val="none"/>
        <c:tickLblPos val="nextTo"/>
        <c:spPr>
          <a:ln w="3175">
            <a:solidFill>
              <a:srgbClr val="808080"/>
            </a:solidFill>
          </a:ln>
        </c:spPr>
        <c:crossAx val="11190920"/>
        <c:crossesAt val="1"/>
        <c:crossBetween val="between"/>
        <c:dispUnits/>
      </c:valAx>
      <c:dTable>
        <c:showHorzBorder val="1"/>
        <c:showVertBorder val="1"/>
        <c:showOutline val="1"/>
        <c:showKeys val="1"/>
        <c:spPr>
          <a:ln w="3175">
            <a:solidFill>
              <a:srgbClr val="808080"/>
            </a:solidFill>
          </a:ln>
        </c:spPr>
      </c:dTable>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[0]EvntsPerPat-Table!PivotTable9</c:name>
  </c:pivotSource>
  <c:chart>
    <c:plotArea>
      <c:layout/>
      <c:barChart>
        <c:barDir val="col"/>
        <c:grouping val="clustered"/>
        <c:varyColors val="0"/>
        <c:ser>
          <c:idx val="0"/>
          <c:order val="0"/>
          <c:tx>
            <c:v>Period 2007</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65+</c:v>
              </c:pt>
              <c:pt idx="1">
                <c:v>M</c:v>
              </c:pt>
              <c:pt idx="2">
                <c:v>F
 Under 65</c:v>
              </c:pt>
              <c:pt idx="3">
                <c:v>M</c:v>
              </c:pt>
            </c:strLit>
          </c:cat>
          <c:val>
            <c:numLit>
              <c:ptCount val="4"/>
              <c:pt idx="0">
                <c:v>1</c:v>
              </c:pt>
              <c:pt idx="1">
                <c:v>2</c:v>
              </c:pt>
              <c:pt idx="2">
                <c:v>1</c:v>
              </c:pt>
              <c:pt idx="3">
                <c:v>1.2</c:v>
              </c:pt>
            </c:numLit>
          </c:val>
        </c:ser>
        <c:ser>
          <c:idx val="1"/>
          <c:order val="1"/>
          <c:tx>
            <c:v>Period 2008</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65+</c:v>
              </c:pt>
              <c:pt idx="1">
                <c:v>M</c:v>
              </c:pt>
              <c:pt idx="2">
                <c:v>F
 Under 65</c:v>
              </c:pt>
              <c:pt idx="3">
                <c:v>M</c:v>
              </c:pt>
            </c:strLit>
          </c:cat>
          <c:val>
            <c:numLit>
              <c:ptCount val="4"/>
              <c:pt idx="0">
                <c:v>1.2592592592592593</c:v>
              </c:pt>
              <c:pt idx="1">
                <c:v>1.4615384615384615</c:v>
              </c:pt>
              <c:pt idx="2">
                <c:v>1.5454545454545454</c:v>
              </c:pt>
              <c:pt idx="3">
                <c:v>1.2142857142857142</c:v>
              </c:pt>
            </c:numLit>
          </c:val>
        </c:ser>
        <c:ser>
          <c:idx val="2"/>
          <c:order val="2"/>
          <c:tx>
            <c:v>Period 2009</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65+</c:v>
              </c:pt>
              <c:pt idx="1">
                <c:v>M</c:v>
              </c:pt>
              <c:pt idx="2">
                <c:v>F
 Under 65</c:v>
              </c:pt>
              <c:pt idx="3">
                <c:v>M</c:v>
              </c:pt>
            </c:strLit>
          </c:cat>
          <c:val>
            <c:numLit>
              <c:ptCount val="4"/>
              <c:pt idx="0">
                <c:v>1.2222222222222223</c:v>
              </c:pt>
              <c:pt idx="1">
                <c:v>1.4615384615384615</c:v>
              </c:pt>
              <c:pt idx="2">
                <c:v>1.7894736842105263</c:v>
              </c:pt>
              <c:pt idx="3">
                <c:v>1.5217391304347827</c:v>
              </c:pt>
            </c:numLit>
          </c:val>
        </c:ser>
        <c:ser>
          <c:idx val="3"/>
          <c:order val="3"/>
          <c:tx>
            <c:v>Period 2010</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65+</c:v>
              </c:pt>
              <c:pt idx="1">
                <c:v>M</c:v>
              </c:pt>
              <c:pt idx="2">
                <c:v>F
 Under 65</c:v>
              </c:pt>
              <c:pt idx="3">
                <c:v>M</c:v>
              </c:pt>
            </c:strLit>
          </c:cat>
          <c:val>
            <c:numLit>
              <c:ptCount val="4"/>
              <c:pt idx="0">
                <c:v>1.380952380952381</c:v>
              </c:pt>
              <c:pt idx="1">
                <c:v>1.6666666666666667</c:v>
              </c:pt>
              <c:pt idx="2">
                <c:v>1.6956521739130435</c:v>
              </c:pt>
              <c:pt idx="3">
                <c:v>1.6923076923076923</c:v>
              </c:pt>
            </c:numLit>
          </c:val>
        </c:ser>
        <c:axId val="34049298"/>
        <c:axId val="38008227"/>
      </c:barChart>
      <c:catAx>
        <c:axId val="34049298"/>
        <c:scaling>
          <c:orientation val="minMax"/>
        </c:scaling>
        <c:axPos val="b"/>
        <c:delete val="0"/>
        <c:numFmt formatCode="General" sourceLinked="1"/>
        <c:majorTickMark val="out"/>
        <c:minorTickMark val="none"/>
        <c:tickLblPos val="nextTo"/>
        <c:spPr>
          <a:ln w="3175">
            <a:solidFill>
              <a:srgbClr val="808080"/>
            </a:solidFill>
          </a:ln>
        </c:spPr>
        <c:crossAx val="38008227"/>
        <c:crosses val="autoZero"/>
        <c:auto val="0"/>
        <c:lblOffset val="100"/>
        <c:tickLblSkip val="1"/>
        <c:noMultiLvlLbl val="0"/>
      </c:catAx>
      <c:valAx>
        <c:axId val="3800822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Events per Patient</a:t>
                </a:r>
              </a:p>
            </c:rich>
          </c:tx>
          <c:layout>
            <c:manualLayout>
              <c:xMode val="factor"/>
              <c:yMode val="factor"/>
              <c:x val="-0.00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049298"/>
        <c:crossesAt val="1"/>
        <c:crossBetween val="between"/>
        <c:dispUnits/>
      </c:valAx>
      <c:dTable>
        <c:showHorzBorder val="1"/>
        <c:showVertBorder val="1"/>
        <c:showOutline val="1"/>
        <c:showKeys val="1"/>
        <c:spPr>
          <a:ln w="3175">
            <a:solidFill>
              <a:srgbClr val="808080"/>
            </a:solidFill>
          </a:ln>
        </c:spPr>
      </c:dTable>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47625</xdr:rowOff>
    </xdr:from>
    <xdr:to>
      <xdr:col>13</xdr:col>
      <xdr:colOff>581025</xdr:colOff>
      <xdr:row>23</xdr:row>
      <xdr:rowOff>171450</xdr:rowOff>
    </xdr:to>
    <xdr:graphicFrame>
      <xdr:nvGraphicFramePr>
        <xdr:cNvPr id="1" name="Chart 1"/>
        <xdr:cNvGraphicFramePr/>
      </xdr:nvGraphicFramePr>
      <xdr:xfrm>
        <a:off x="9525" y="238125"/>
        <a:ext cx="8496300" cy="41052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142875</xdr:rowOff>
    </xdr:from>
    <xdr:to>
      <xdr:col>13</xdr:col>
      <xdr:colOff>581025</xdr:colOff>
      <xdr:row>23</xdr:row>
      <xdr:rowOff>123825</xdr:rowOff>
    </xdr:to>
    <xdr:graphicFrame>
      <xdr:nvGraphicFramePr>
        <xdr:cNvPr id="1" name="Chart 1"/>
        <xdr:cNvGraphicFramePr/>
      </xdr:nvGraphicFramePr>
      <xdr:xfrm>
        <a:off x="0" y="333375"/>
        <a:ext cx="8505825" cy="39624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104775</xdr:rowOff>
    </xdr:from>
    <xdr:to>
      <xdr:col>13</xdr:col>
      <xdr:colOff>571500</xdr:colOff>
      <xdr:row>23</xdr:row>
      <xdr:rowOff>95250</xdr:rowOff>
    </xdr:to>
    <xdr:graphicFrame>
      <xdr:nvGraphicFramePr>
        <xdr:cNvPr id="1" name="Chart 1"/>
        <xdr:cNvGraphicFramePr/>
      </xdr:nvGraphicFramePr>
      <xdr:xfrm>
        <a:off x="104775" y="295275"/>
        <a:ext cx="8391525" cy="39719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_rels/pivotCacheDefinition5.xml.rels><?xml version="1.0" encoding="utf-8" standalone="yes"?><Relationships xmlns="http://schemas.openxmlformats.org/package/2006/relationships"><Relationship Id="rId1" Type="http://schemas.openxmlformats.org/officeDocument/2006/relationships/pivotCacheRecords" Target="pivotCacheRecords5.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4">
        <s v=" 65+"/>
        <s v=" Under 65"/>
        <s v="Under 65"/>
        <s v="65+"/>
      </sharedItems>
    </cacheField>
    <cacheField name="Sex">
      <sharedItems containsMixedTypes="0" count="3">
        <s v="F"/>
        <s v="M"/>
        <s v="U"/>
      </sharedItems>
    </cacheField>
    <cacheField name="Period">
      <sharedItems containsSemiMixedTypes="0" containsString="0" containsMixedTypes="0" containsNumber="1" containsInteger="1" count="5">
        <n v="2008"/>
        <n v="2009"/>
        <n v="2007"/>
        <n v="2010"/>
        <n v="2011"/>
      </sharedItems>
    </cacheField>
    <cacheField name="DXCode">
      <sharedItems containsSemiMixedTypes="0" containsString="0" containsMixedTypes="0" containsNumber="1" containsInteger="1"/>
    </cacheField>
    <cacheField name="DXName">
      <sharedItems containsMixedTypes="0"/>
    </cacheField>
    <cacheField name="Setting">
      <sharedItems containsMixedTypes="0" count="4">
        <s v="Outpatient"/>
        <s v="Inpatient"/>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 name="evntsprmem" formula="Events/Patients" databaseField="0"/>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4">
        <s v=" 65+"/>
        <s v=" Under 65"/>
        <s v="Under 65"/>
        <s v="65+"/>
      </sharedItems>
    </cacheField>
    <cacheField name="Sex">
      <sharedItems containsMixedTypes="0" count="3">
        <s v="F"/>
        <s v="M"/>
        <s v="U"/>
      </sharedItems>
    </cacheField>
    <cacheField name="Period">
      <sharedItems containsSemiMixedTypes="0" containsString="0" containsMixedTypes="0" containsNumber="1" containsInteger="1" count="5">
        <n v="2008"/>
        <n v="2009"/>
        <n v="2007"/>
        <n v="2010"/>
        <n v="2011"/>
      </sharedItems>
    </cacheField>
    <cacheField name="DXCode">
      <sharedItems containsSemiMixedTypes="0" containsString="0" containsMixedTypes="0" containsNumber="1" containsInteger="1"/>
    </cacheField>
    <cacheField name="DXName">
      <sharedItems containsMixedTypes="0"/>
    </cacheField>
    <cacheField name="Setting">
      <sharedItems containsMixedTypes="0" count="4">
        <s v="Outpatient"/>
        <s v="Inpatient"/>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 name="prevrate" formula="Patients/'Total Enrollment in Strata(Members)'*1000" databaseField="0"/>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4">
        <s v=" 65+"/>
        <s v=" Under 65"/>
        <s v="Under 65"/>
        <s v="65+"/>
      </sharedItems>
    </cacheField>
    <cacheField name="Sex">
      <sharedItems containsMixedTypes="0" count="3">
        <s v="F"/>
        <s v="M"/>
        <s v="U"/>
      </sharedItems>
    </cacheField>
    <cacheField name="Period">
      <sharedItems containsSemiMixedTypes="0" containsString="0" containsMixedTypes="0" containsNumber="1" containsInteger="1" count="5">
        <n v="2008"/>
        <n v="2009"/>
        <n v="2007"/>
        <n v="2010"/>
        <n v="2011"/>
      </sharedItems>
    </cacheField>
    <cacheField name="DXCode">
      <sharedItems containsSemiMixedTypes="0" containsString="0" containsMixedTypes="0" containsNumber="1" containsInteger="1"/>
    </cacheField>
    <cacheField name="DXName">
      <sharedItems containsMixedTypes="0"/>
    </cacheField>
    <cacheField name="Setting">
      <sharedItems containsMixedTypes="0" count="4">
        <s v="Outpatient"/>
        <s v="Inpatient"/>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4">
        <s v=" 65+"/>
        <s v=" Under 65"/>
        <s v="Under 65"/>
        <s v="65+"/>
      </sharedItems>
    </cacheField>
    <cacheField name="Sex">
      <sharedItems containsMixedTypes="0" count="3">
        <s v="F"/>
        <s v="M"/>
        <s v="U"/>
      </sharedItems>
    </cacheField>
    <cacheField name="Period">
      <sharedItems containsSemiMixedTypes="0" containsString="0" containsMixedTypes="0" containsNumber="1" containsInteger="1" count="5">
        <n v="2008"/>
        <n v="2009"/>
        <n v="2007"/>
        <n v="2010"/>
        <n v="2011"/>
      </sharedItems>
    </cacheField>
    <cacheField name="DXCode">
      <sharedItems containsSemiMixedTypes="0" containsString="0" containsMixedTypes="0" containsNumber="1" containsInteger="1"/>
    </cacheField>
    <cacheField name="DXName">
      <sharedItems containsMixedTypes="0"/>
    </cacheField>
    <cacheField name="Setting">
      <sharedItems containsMixedTypes="0" count="4">
        <s v="Outpatient"/>
        <s v="Inpatient"/>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 name="prevrate" formula="Patients/'Total Enrollment in Strata(Members)'*1000" databaseField="0"/>
  </cacheFields>
</pivotCacheDefinition>
</file>

<file path=xl/pivotCache/pivotCacheDefinition5.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2">
        <s v=" 65+"/>
        <s v=" Under 65"/>
      </sharedItems>
    </cacheField>
    <cacheField name="Sex">
      <sharedItems containsMixedTypes="0" count="3">
        <s v="F"/>
        <s v="M"/>
        <s v="U"/>
      </sharedItems>
    </cacheField>
    <cacheField name="Period">
      <sharedItems containsSemiMixedTypes="0" containsString="0" containsMixedTypes="0" containsNumber="1" containsInteger="1" count="4">
        <n v="2008"/>
        <n v="2009"/>
        <n v="2007"/>
        <n v="2010"/>
      </sharedItems>
    </cacheField>
    <cacheField name="DXCode">
      <sharedItems containsSemiMixedTypes="0" containsString="0" containsMixedTypes="0" containsNumber="1" containsInteger="1"/>
    </cacheField>
    <cacheField name="DXName">
      <sharedItems containsMixedTypes="0"/>
    </cacheField>
    <cacheField name="Setting">
      <sharedItems containsMixedTypes="0" count="2">
        <s v="Outpatient"/>
        <s v="Inpatient"/>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Cache/pivotCacheRecords5.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10"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5:D22" firstHeaderRow="2" firstDataRow="2" firstDataCol="3" rowPageCount="1" colPageCount="1"/>
  <pivotFields count="12">
    <pivotField axis="axisRow" compact="0" outline="0" subtotalTop="0" showAll="0" defaultSubtotal="0">
      <items count="2">
        <item x="1"/>
        <item x="0"/>
      </items>
    </pivotField>
    <pivotField axis="axisRow" compact="0" outline="0" subtotalTop="0" showAll="0">
      <items count="4">
        <item x="0"/>
        <item x="1"/>
        <item h="1" x="2"/>
        <item t="default"/>
      </items>
    </pivotField>
    <pivotField axis="axisRow" compact="0" outline="0" subtotalTop="0" showAll="0" defaultSubtotal="0">
      <items count="4">
        <item x="2"/>
        <item x="0"/>
        <item x="1"/>
        <item x="3"/>
      </items>
    </pivotField>
    <pivotField compact="0" outline="0" subtotalTop="0" showAll="0"/>
    <pivotField compact="0" outline="0" subtotalTop="0" showAll="0"/>
    <pivotField axis="axisPage" compact="0" outline="0" subtotalTop="0" showAll="0">
      <items count="3">
        <item x="1"/>
        <item x="0"/>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3">
    <field x="2"/>
    <field x="0"/>
    <field x="1"/>
  </rowFields>
  <rowItems count="16">
    <i>
      <x/>
      <x/>
      <x/>
    </i>
    <i r="2">
      <x v="1"/>
    </i>
    <i r="1">
      <x v="1"/>
      <x/>
    </i>
    <i r="2">
      <x v="1"/>
    </i>
    <i>
      <x v="1"/>
      <x/>
      <x/>
    </i>
    <i r="2">
      <x v="1"/>
    </i>
    <i r="1">
      <x v="1"/>
      <x/>
    </i>
    <i r="2">
      <x v="1"/>
    </i>
    <i>
      <x v="2"/>
      <x/>
      <x/>
    </i>
    <i r="2">
      <x v="1"/>
    </i>
    <i r="1">
      <x v="1"/>
      <x/>
    </i>
    <i r="2">
      <x v="1"/>
    </i>
    <i>
      <x v="3"/>
      <x/>
      <x/>
    </i>
    <i r="2">
      <x v="1"/>
    </i>
    <i r="1">
      <x v="1"/>
      <x/>
    </i>
    <i r="2">
      <x v="1"/>
    </i>
  </rowItems>
  <colItems count="1">
    <i/>
  </colItems>
  <pageFields count="1">
    <pageField fld="5" item="0" hier="0"/>
  </pageFields>
  <dataFields count="1">
    <dataField name="Sum of Patients" fld="7"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2"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5:D22" firstHeaderRow="2" firstDataRow="2" firstDataCol="3" rowPageCount="1" colPageCount="1"/>
  <pivotFields count="13">
    <pivotField axis="axisRow" compact="0" outline="0" subtotalTop="0" showAll="0" defaultSubtotal="0">
      <items count="4">
        <item m="1" x="2"/>
        <item m="1" x="3"/>
        <item x="1"/>
        <item x="0"/>
      </items>
    </pivotField>
    <pivotField axis="axisRow" compact="0" outline="0" subtotalTop="0" showAll="0">
      <items count="4">
        <item x="0"/>
        <item x="1"/>
        <item h="1" x="2"/>
        <item t="default"/>
      </items>
    </pivotField>
    <pivotField axis="axisRow" compact="0" outline="0" subtotalTop="0" showAll="0" defaultSubtotal="0">
      <items count="5">
        <item x="2"/>
        <item x="0"/>
        <item x="1"/>
        <item x="3"/>
        <item m="1" x="4"/>
      </items>
    </pivotField>
    <pivotField compact="0" outline="0" subtotalTop="0" showAll="0"/>
    <pivotField compact="0" outline="0" subtotalTop="0" showAll="0"/>
    <pivotField axis="axisPage" compact="0" outline="0" subtotalTop="0" showAll="0">
      <items count="5">
        <item m="1" x="3"/>
        <item m="1" x="2"/>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3">
    <field x="2"/>
    <field x="0"/>
    <field x="1"/>
  </rowFields>
  <rowItems count="16">
    <i>
      <x/>
      <x v="2"/>
      <x/>
    </i>
    <i r="2">
      <x v="1"/>
    </i>
    <i r="1">
      <x v="3"/>
      <x/>
    </i>
    <i r="2">
      <x v="1"/>
    </i>
    <i>
      <x v="1"/>
      <x v="2"/>
      <x/>
    </i>
    <i r="2">
      <x v="1"/>
    </i>
    <i r="1">
      <x v="3"/>
      <x/>
    </i>
    <i r="2">
      <x v="1"/>
    </i>
    <i>
      <x v="2"/>
      <x v="2"/>
      <x/>
    </i>
    <i r="2">
      <x v="1"/>
    </i>
    <i r="1">
      <x v="3"/>
      <x/>
    </i>
    <i r="2">
      <x v="1"/>
    </i>
    <i>
      <x v="3"/>
      <x v="2"/>
      <x/>
    </i>
    <i r="2">
      <x v="1"/>
    </i>
    <i r="1">
      <x v="3"/>
      <x/>
    </i>
    <i r="2">
      <x v="1"/>
    </i>
  </rowItems>
  <colItems count="1">
    <i/>
  </colItems>
  <pageFields count="1">
    <pageField fld="5" item="3" hier="0"/>
  </pageFields>
  <dataFields count="1">
    <dataField name="Prevalence Rate (Patients per 1,000 Enrollees)" fld="12" baseField="0" baseItem="0" numFmtId="164"/>
  </dataFields>
  <formats count="8">
    <format dxfId="0">
      <pivotArea outline="0" fieldPosition="0" dataOnly="0" labelOnly="1">
        <references count="1">
          <reference field="5" count="1">
            <x v="1"/>
          </reference>
        </references>
      </pivotArea>
    </format>
    <format dxfId="1">
      <pivotArea outline="0" fieldPosition="0" dataOnly="0" labelOnly="1">
        <references count="1">
          <reference field="5" count="1">
            <x v="0"/>
          </reference>
        </references>
      </pivotArea>
    </format>
    <format dxfId="2">
      <pivotArea outline="0" fieldPosition="0" dataOnly="0" labelOnly="1">
        <references count="1">
          <reference field="5" count="1">
            <x v="0"/>
          </reference>
        </references>
      </pivotArea>
    </format>
    <format dxfId="3">
      <pivotArea outline="0" fieldPosition="0"/>
    </format>
    <format dxfId="4">
      <pivotArea outline="0" fieldPosition="0" dataOnly="0" labelOnly="1" type="origin"/>
    </format>
    <format dxfId="5">
      <pivotArea outline="0" fieldPosition="0" dataOnly="0" type="all"/>
    </format>
    <format dxfId="6">
      <pivotArea outline="0" fieldPosition="0" axis="axisPage" dataOnly="0" field="5" labelOnly="1" type="button"/>
    </format>
    <format dxfId="6">
      <pivotArea outline="0" fieldPosition="0" dataOnly="0" labelOnly="1">
        <references count="1">
          <reference field="5" count="1">
            <x v="3"/>
          </reference>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6" cacheId="6"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5:F10" firstHeaderRow="1" firstDataRow="2" firstDataCol="2" rowPageCount="1" colPageCount="1"/>
  <pivotFields count="12">
    <pivotField axis="axisRow" compact="0" outline="0" subtotalTop="0" showAll="0" defaultSubtotal="0">
      <items count="4">
        <item m="1" x="2"/>
        <item m="1" x="3"/>
        <item x="1"/>
        <item x="0"/>
      </items>
    </pivotField>
    <pivotField axis="axisRow" compact="0" outline="0" subtotalTop="0" showAll="0">
      <items count="4">
        <item x="0"/>
        <item x="1"/>
        <item h="1" x="2"/>
        <item t="default"/>
      </items>
    </pivotField>
    <pivotField axis="axisCol" compact="0" outline="0" subtotalTop="0" showAll="0">
      <items count="6">
        <item x="2"/>
        <item x="0"/>
        <item x="1"/>
        <item x="3"/>
        <item m="1" x="4"/>
        <item t="default"/>
      </items>
    </pivotField>
    <pivotField compact="0" outline="0" subtotalTop="0" showAll="0"/>
    <pivotField compact="0" outline="0" subtotalTop="0" showAll="0"/>
    <pivotField axis="axisPage" compact="0" outline="0" subtotalTop="0" showAll="0">
      <items count="5">
        <item m="1" x="3"/>
        <item h="1" m="1" x="2"/>
        <item x="0"/>
        <item x="1"/>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0"/>
    <field x="1"/>
  </rowFields>
  <rowItems count="4">
    <i>
      <x v="2"/>
      <x/>
    </i>
    <i r="1">
      <x v="1"/>
    </i>
    <i>
      <x v="3"/>
      <x/>
    </i>
    <i r="1">
      <x v="1"/>
    </i>
  </rowItems>
  <colFields count="1">
    <field x="2"/>
  </colFields>
  <colItems count="4">
    <i>
      <x/>
    </i>
    <i>
      <x v="1"/>
    </i>
    <i>
      <x v="2"/>
    </i>
    <i>
      <x v="3"/>
    </i>
  </colItems>
  <pageFields count="1">
    <pageField fld="5" item="2" hier="0"/>
  </pageFields>
  <dataFields count="1">
    <dataField name="Sum of Patients" fld="7" baseField="0" baseItem="0"/>
  </dataFields>
  <formats count="4">
    <format dxfId="0">
      <pivotArea outline="0" fieldPosition="0" dataOnly="0" labelOnly="1">
        <references count="1">
          <reference field="5" count="1">
            <x v="0"/>
          </reference>
        </references>
      </pivotArea>
    </format>
    <format dxfId="2">
      <pivotArea outline="0" fieldPosition="0" dataOnly="0" labelOnly="1">
        <references count="1">
          <reference field="5" count="1">
            <x v="0"/>
          </reference>
        </references>
      </pivotArea>
    </format>
    <format dxfId="7">
      <pivotArea outline="0" fieldPosition="0" dataOnly="0" type="all"/>
    </format>
    <format dxfId="5">
      <pivotArea outline="0" fieldPosition="0" axis="axisPage" dataOnly="0" field="5" labelOnly="1" type="button"/>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8" cacheId="8"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5:F10" firstHeaderRow="1" firstDataRow="2" firstDataCol="2" rowPageCount="1" colPageCount="1"/>
  <pivotFields count="13">
    <pivotField axis="axisRow" compact="0" outline="0" subtotalTop="0" showAll="0" defaultSubtotal="0">
      <items count="4">
        <item m="1" x="2"/>
        <item m="1" x="3"/>
        <item x="1"/>
        <item x="0"/>
      </items>
    </pivotField>
    <pivotField axis="axisRow" compact="0" outline="0" subtotalTop="0" showAll="0">
      <items count="4">
        <item x="0"/>
        <item x="1"/>
        <item h="1" x="2"/>
        <item t="default"/>
      </items>
    </pivotField>
    <pivotField axis="axisCol" compact="0" outline="0" subtotalTop="0" showAll="0">
      <items count="6">
        <item x="2"/>
        <item x="0"/>
        <item x="1"/>
        <item x="3"/>
        <item m="1" x="4"/>
        <item t="default"/>
      </items>
    </pivotField>
    <pivotField compact="0" outline="0" subtotalTop="0" showAll="0"/>
    <pivotField compact="0" outline="0" subtotalTop="0" showAll="0"/>
    <pivotField axis="axisPage" compact="0" outline="0" subtotalTop="0" showAll="0">
      <items count="5">
        <item m="1" x="3"/>
        <item m="1" x="2"/>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2">
    <field x="0"/>
    <field x="1"/>
  </rowFields>
  <rowItems count="4">
    <i>
      <x v="2"/>
      <x/>
    </i>
    <i r="1">
      <x v="1"/>
    </i>
    <i>
      <x v="3"/>
      <x/>
    </i>
    <i r="1">
      <x v="1"/>
    </i>
  </rowItems>
  <colFields count="1">
    <field x="2"/>
  </colFields>
  <colItems count="4">
    <i>
      <x/>
    </i>
    <i>
      <x v="1"/>
    </i>
    <i>
      <x v="2"/>
    </i>
    <i>
      <x v="3"/>
    </i>
  </colItems>
  <pageFields count="1">
    <pageField fld="5" item="2" hier="0"/>
  </pageFields>
  <dataFields count="1">
    <dataField name="Prevalence Rate (Patients per 1,000 Enrollees)" fld="12" baseField="0" baseItem="0" numFmtId="164"/>
  </dataFields>
  <formats count="13">
    <format dxfId="3">
      <pivotArea outline="0" fieldPosition="0"/>
    </format>
    <format dxfId="0">
      <pivotArea outline="0" fieldPosition="0" dataOnly="0" labelOnly="1">
        <references count="1">
          <reference field="5" count="1">
            <x v="0"/>
          </reference>
        </references>
      </pivotArea>
    </format>
    <format dxfId="2">
      <pivotArea outline="0" fieldPosition="0" dataOnly="0" labelOnly="1">
        <references count="1">
          <reference field="5" count="1">
            <x v="0"/>
          </reference>
        </references>
      </pivotArea>
    </format>
    <format dxfId="4">
      <pivotArea outline="0" fieldPosition="0" dataOnly="0" labelOnly="1" type="origin"/>
    </format>
    <format dxfId="8">
      <pivotArea outline="0" fieldPosition="0" dataOnly="0" type="all"/>
    </format>
    <format dxfId="7">
      <pivotArea outline="0" fieldPosition="0" dataOnly="0" type="all"/>
    </format>
    <format dxfId="5">
      <pivotArea outline="0" fieldPosition="0" dataOnly="0" labelOnly="1" type="origin"/>
    </format>
    <format dxfId="5">
      <pivotArea outline="0" fieldPosition="0" axis="axisCol" dataOnly="0" field="2" labelOnly="1" type="button"/>
    </format>
    <format dxfId="5">
      <pivotArea outline="0" fieldPosition="0" dataOnly="0" labelOnly="1" type="topRight"/>
    </format>
    <format dxfId="5">
      <pivotArea outline="0" fieldPosition="0" axis="axisPage" dataOnly="0" field="5" labelOnly="1" type="button"/>
    </format>
    <format dxfId="5">
      <pivotArea outline="0" fieldPosition="0" dataOnly="0" labelOnly="1">
        <references count="1">
          <reference field="5" count="1">
            <x v="2"/>
          </reference>
        </references>
      </pivotArea>
    </format>
    <format dxfId="9">
      <pivotArea outline="0" fieldPosition="0" axis="axisPage" dataOnly="0" field="5" labelOnly="1" type="button"/>
    </format>
    <format dxfId="9">
      <pivotArea outline="0" fieldPosition="0" dataOnly="0" labelOnly="1">
        <references count="1">
          <reference field="5" count="1">
            <x v="3"/>
          </reference>
        </references>
      </pivotArea>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9" cacheId="9"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5:F10" firstHeaderRow="1" firstDataRow="2" firstDataCol="2" rowPageCount="1" colPageCount="1"/>
  <pivotFields count="13">
    <pivotField axis="axisRow" compact="0" outline="0" subtotalTop="0" showAll="0" defaultSubtotal="0">
      <items count="4">
        <item m="1" x="2"/>
        <item m="1" x="3"/>
        <item x="0"/>
        <item x="1"/>
      </items>
    </pivotField>
    <pivotField axis="axisRow" compact="0" outline="0" subtotalTop="0" showAll="0">
      <items count="4">
        <item x="0"/>
        <item x="1"/>
        <item h="1" x="2"/>
        <item t="default"/>
      </items>
    </pivotField>
    <pivotField axis="axisCol" compact="0" outline="0" subtotalTop="0" showAll="0">
      <items count="6">
        <item x="2"/>
        <item x="0"/>
        <item x="1"/>
        <item x="3"/>
        <item m="1" x="4"/>
        <item t="default"/>
      </items>
    </pivotField>
    <pivotField compact="0" outline="0" subtotalTop="0" showAll="0"/>
    <pivotField compact="0" outline="0" subtotalTop="0" showAll="0"/>
    <pivotField axis="axisPage" compact="0" outline="0" subtotalTop="0" showAll="0">
      <items count="5">
        <item m="1" x="3"/>
        <item m="1" x="2"/>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2">
    <field x="0"/>
    <field x="1"/>
  </rowFields>
  <rowItems count="4">
    <i>
      <x v="2"/>
      <x/>
    </i>
    <i r="1">
      <x v="1"/>
    </i>
    <i>
      <x v="3"/>
      <x/>
    </i>
    <i r="1">
      <x v="1"/>
    </i>
  </rowItems>
  <colFields count="1">
    <field x="2"/>
  </colFields>
  <colItems count="4">
    <i>
      <x/>
    </i>
    <i>
      <x v="1"/>
    </i>
    <i>
      <x v="2"/>
    </i>
    <i>
      <x v="3"/>
    </i>
  </colItems>
  <pageFields count="1">
    <pageField fld="5" item="3" hier="0"/>
  </pageFields>
  <dataFields count="1">
    <dataField name="'Events per Patient" fld="12" baseField="0" baseItem="0" numFmtId="165"/>
  </dataFields>
  <formats count="11">
    <format dxfId="10">
      <pivotArea outline="0" fieldPosition="0"/>
    </format>
    <format dxfId="0">
      <pivotArea outline="0" fieldPosition="0" dataOnly="0" labelOnly="1">
        <references count="1">
          <reference field="5" count="1">
            <x v="1"/>
          </reference>
        </references>
      </pivotArea>
    </format>
    <format dxfId="4">
      <pivotArea outline="0" fieldPosition="0" dataOnly="0" labelOnly="1" type="origin"/>
    </format>
    <format dxfId="11">
      <pivotArea outline="0" fieldPosition="0" dataOnly="0" labelOnly="1" type="origin"/>
    </format>
    <format dxfId="5">
      <pivotArea outline="0" fieldPosition="0" axis="axisPage" dataOnly="0" field="5" labelOnly="1" type="button"/>
    </format>
    <format dxfId="12">
      <pivotArea outline="0" fieldPosition="0" dataOnly="0" type="all"/>
    </format>
    <format dxfId="13">
      <pivotArea outline="0" fieldPosition="0" axis="axisPage" dataOnly="0" field="5" labelOnly="1" type="button"/>
    </format>
    <format dxfId="13">
      <pivotArea outline="0" fieldPosition="0" dataOnly="0" labelOnly="1">
        <references count="1">
          <reference field="5" count="1">
            <x v="3"/>
          </reference>
        </references>
      </pivotArea>
    </format>
    <format dxfId="14">
      <pivotArea outline="0" fieldPosition="0" dataOnly="0" labelOnly="1" type="origin"/>
    </format>
    <format dxfId="14">
      <pivotArea outline="0" fieldPosition="0" axis="axisCol" dataOnly="0" field="2" labelOnly="1" type="button"/>
    </format>
    <format dxfId="14">
      <pivotArea outline="0" fieldPosition="0" dataOnly="0" labelOnly="1" type="topRight"/>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 Id="rId3" Type="http://schemas.openxmlformats.org/officeDocument/2006/relationships/pivotTable" Target="../pivotTables/pivotTable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 Id="rId3" Type="http://schemas.openxmlformats.org/officeDocument/2006/relationships/pivotTable" Target="../pivotTables/pivotTable5.xml" /></Relationships>
</file>

<file path=xl/worksheets/sheet1.xml><?xml version="1.0" encoding="utf-8"?>
<worksheet xmlns="http://schemas.openxmlformats.org/spreadsheetml/2006/main" xmlns:r="http://schemas.openxmlformats.org/officeDocument/2006/relationships">
  <dimension ref="A1:A21"/>
  <sheetViews>
    <sheetView showGridLines="0" tabSelected="1" view="pageLayout" workbookViewId="0" topLeftCell="A1">
      <selection activeCell="A8" sqref="A8"/>
    </sheetView>
  </sheetViews>
  <sheetFormatPr defaultColWidth="9.140625" defaultRowHeight="15"/>
  <cols>
    <col min="1" max="1" width="100.7109375" style="0" customWidth="1"/>
  </cols>
  <sheetData>
    <row r="1" ht="23.25">
      <c r="A1" s="56" t="s">
        <v>49</v>
      </c>
    </row>
    <row r="2" ht="14.25">
      <c r="A2" s="50"/>
    </row>
    <row r="3" ht="18">
      <c r="A3" s="57" t="s">
        <v>36</v>
      </c>
    </row>
    <row r="4" ht="9.75" customHeight="1">
      <c r="A4" s="51"/>
    </row>
    <row r="5" ht="28.5">
      <c r="A5" s="55" t="s">
        <v>43</v>
      </c>
    </row>
    <row r="6" ht="15" customHeight="1">
      <c r="A6" s="55" t="s">
        <v>44</v>
      </c>
    </row>
    <row r="7" ht="28.5">
      <c r="A7" s="53" t="s">
        <v>45</v>
      </c>
    </row>
    <row r="8" ht="42.75">
      <c r="A8" s="55" t="s">
        <v>47</v>
      </c>
    </row>
    <row r="9" ht="42.75">
      <c r="A9" s="55" t="s">
        <v>41</v>
      </c>
    </row>
    <row r="10" ht="28.5">
      <c r="A10" s="52" t="s">
        <v>48</v>
      </c>
    </row>
    <row r="11" ht="28.5">
      <c r="A11" s="51" t="s">
        <v>46</v>
      </c>
    </row>
    <row r="12" ht="14.25">
      <c r="A12" s="50"/>
    </row>
    <row r="13" ht="18">
      <c r="A13" s="58" t="s">
        <v>37</v>
      </c>
    </row>
    <row r="14" ht="9.75" customHeight="1">
      <c r="A14" s="54"/>
    </row>
    <row r="15" ht="114.75">
      <c r="A15" s="54" t="s">
        <v>38</v>
      </c>
    </row>
    <row r="16" ht="8.25" customHeight="1">
      <c r="A16" s="54"/>
    </row>
    <row r="17" ht="75" customHeight="1">
      <c r="A17" s="54" t="s">
        <v>39</v>
      </c>
    </row>
    <row r="18" ht="8.25" customHeight="1">
      <c r="A18" s="54"/>
    </row>
    <row r="19" ht="86.25">
      <c r="A19" s="54" t="s">
        <v>42</v>
      </c>
    </row>
    <row r="20" ht="8.25" customHeight="1">
      <c r="A20" s="54"/>
    </row>
    <row r="21" ht="57">
      <c r="A21" s="54" t="s">
        <v>40</v>
      </c>
    </row>
  </sheetData>
  <sheetProtection password="9108" sheet="1" objects="1" scenarios="1"/>
  <printOptions/>
  <pageMargins left="0.7" right="0.7" top="0.9895833333333334" bottom="0.75" header="0.3" footer="0.3"/>
  <pageSetup horizontalDpi="600" verticalDpi="600" orientation="portrait" r:id="rId2"/>
  <headerFooter>
    <oddHeader>&amp;C&amp;"-,Bold"&amp;14Summary Table Report&amp;R&amp;G</oddHeader>
  </headerFooter>
  <legacyDrawingHF r:id="rId1"/>
</worksheet>
</file>

<file path=xl/worksheets/sheet10.xml><?xml version="1.0" encoding="utf-8"?>
<worksheet xmlns="http://schemas.openxmlformats.org/spreadsheetml/2006/main" xmlns:r="http://schemas.openxmlformats.org/officeDocument/2006/relationships">
  <sheetPr>
    <tabColor rgb="FF0070C0"/>
  </sheetPr>
  <dimension ref="A1:N24"/>
  <sheetViews>
    <sheetView showGridLines="0" view="pageLayout" workbookViewId="0" topLeftCell="A1">
      <selection activeCell="D11" sqref="D11"/>
    </sheetView>
  </sheetViews>
  <sheetFormatPr defaultColWidth="9.140625" defaultRowHeight="15"/>
  <cols>
    <col min="1" max="13" width="9.140625" style="33" customWidth="1"/>
    <col min="14" max="14" width="9.00390625" style="33" customWidth="1"/>
    <col min="15" max="16384" width="9.140625" style="33" customWidth="1"/>
  </cols>
  <sheetData>
    <row r="1" spans="1:14" ht="15" thickTop="1">
      <c r="A1" s="67" t="str">
        <f>CONCATENATE("Figure 3. Aseptic Necrosis of Bone Jaw Events in the ",'EvntsPerPat-Table'!B3," Setting per Patient by Age Group, Sex, and Year")</f>
        <v>Figure 3. Aseptic Necrosis of Bone Jaw Events in the Inpatient Setting per Patient by Age Group, Sex, and Year</v>
      </c>
      <c r="B1" s="68"/>
      <c r="C1" s="68"/>
      <c r="D1" s="68"/>
      <c r="E1" s="68"/>
      <c r="F1" s="68"/>
      <c r="G1" s="68"/>
      <c r="H1" s="68"/>
      <c r="I1" s="68"/>
      <c r="J1" s="68"/>
      <c r="K1" s="68"/>
      <c r="L1" s="68"/>
      <c r="M1" s="68"/>
      <c r="N1" s="69"/>
    </row>
    <row r="2" spans="1:14" ht="14.25">
      <c r="A2" s="34"/>
      <c r="B2" s="35"/>
      <c r="C2" s="35"/>
      <c r="D2" s="35"/>
      <c r="E2" s="35"/>
      <c r="F2" s="35"/>
      <c r="G2" s="35"/>
      <c r="H2" s="35"/>
      <c r="I2" s="35"/>
      <c r="J2" s="35"/>
      <c r="K2" s="35"/>
      <c r="L2" s="35"/>
      <c r="M2" s="35"/>
      <c r="N2" s="36"/>
    </row>
    <row r="3" spans="1:14" ht="14.25">
      <c r="A3" s="34"/>
      <c r="B3" s="35"/>
      <c r="C3" s="35"/>
      <c r="D3" s="35"/>
      <c r="E3" s="35"/>
      <c r="F3" s="35"/>
      <c r="G3" s="35"/>
      <c r="H3" s="35"/>
      <c r="I3" s="35"/>
      <c r="J3" s="35"/>
      <c r="K3" s="35"/>
      <c r="L3" s="35"/>
      <c r="M3" s="35"/>
      <c r="N3" s="36"/>
    </row>
    <row r="4" spans="1:14" ht="14.25">
      <c r="A4" s="34"/>
      <c r="B4" s="35"/>
      <c r="C4" s="35"/>
      <c r="D4" s="35"/>
      <c r="E4" s="35"/>
      <c r="F4" s="35"/>
      <c r="G4" s="35"/>
      <c r="H4" s="35"/>
      <c r="I4" s="35"/>
      <c r="J4" s="35"/>
      <c r="K4" s="35"/>
      <c r="L4" s="35"/>
      <c r="M4" s="35"/>
      <c r="N4" s="36"/>
    </row>
    <row r="5" spans="1:14" ht="14.25">
      <c r="A5" s="34"/>
      <c r="B5" s="35"/>
      <c r="C5" s="35"/>
      <c r="D5" s="35"/>
      <c r="E5" s="35"/>
      <c r="F5" s="35"/>
      <c r="G5" s="35"/>
      <c r="H5" s="35"/>
      <c r="I5" s="35"/>
      <c r="J5" s="35"/>
      <c r="K5" s="35"/>
      <c r="L5" s="35"/>
      <c r="M5" s="35"/>
      <c r="N5" s="36"/>
    </row>
    <row r="6" spans="1:14" ht="14.25">
      <c r="A6" s="34"/>
      <c r="B6" s="35"/>
      <c r="C6" s="35"/>
      <c r="D6" s="35"/>
      <c r="E6" s="35"/>
      <c r="F6" s="35"/>
      <c r="G6" s="35"/>
      <c r="H6" s="35"/>
      <c r="I6" s="35"/>
      <c r="J6" s="35"/>
      <c r="K6" s="35"/>
      <c r="L6" s="35"/>
      <c r="M6" s="35"/>
      <c r="N6" s="36"/>
    </row>
    <row r="7" spans="1:14" ht="14.25">
      <c r="A7" s="34"/>
      <c r="B7" s="35"/>
      <c r="C7" s="35"/>
      <c r="D7" s="35"/>
      <c r="E7" s="35"/>
      <c r="F7" s="35"/>
      <c r="G7" s="35"/>
      <c r="H7" s="35"/>
      <c r="I7" s="35"/>
      <c r="J7" s="35"/>
      <c r="K7" s="35"/>
      <c r="L7" s="35"/>
      <c r="M7" s="35"/>
      <c r="N7" s="36"/>
    </row>
    <row r="8" spans="1:14" ht="14.25">
      <c r="A8" s="34"/>
      <c r="B8" s="35"/>
      <c r="C8" s="35"/>
      <c r="D8" s="35"/>
      <c r="E8" s="35"/>
      <c r="F8" s="35"/>
      <c r="G8" s="35"/>
      <c r="H8" s="35"/>
      <c r="I8" s="35"/>
      <c r="J8" s="35"/>
      <c r="K8" s="35"/>
      <c r="L8" s="35"/>
      <c r="M8" s="35"/>
      <c r="N8" s="36"/>
    </row>
    <row r="9" spans="1:14" ht="14.25">
      <c r="A9" s="34"/>
      <c r="B9" s="35"/>
      <c r="C9" s="35"/>
      <c r="D9" s="35"/>
      <c r="E9" s="35"/>
      <c r="F9" s="35"/>
      <c r="G9" s="35"/>
      <c r="H9" s="35"/>
      <c r="I9" s="35"/>
      <c r="J9" s="35"/>
      <c r="K9" s="35"/>
      <c r="L9" s="35"/>
      <c r="M9" s="35"/>
      <c r="N9" s="36"/>
    </row>
    <row r="10" spans="1:14" ht="14.25">
      <c r="A10" s="34"/>
      <c r="B10" s="35"/>
      <c r="C10" s="35"/>
      <c r="D10" s="35"/>
      <c r="E10" s="35"/>
      <c r="F10" s="35"/>
      <c r="G10" s="35"/>
      <c r="H10" s="35"/>
      <c r="I10" s="35"/>
      <c r="J10" s="35"/>
      <c r="K10" s="35"/>
      <c r="L10" s="35"/>
      <c r="M10" s="35"/>
      <c r="N10" s="36"/>
    </row>
    <row r="11" spans="1:14" ht="14.25">
      <c r="A11" s="34"/>
      <c r="B11" s="35"/>
      <c r="C11" s="35"/>
      <c r="D11" s="35"/>
      <c r="E11" s="35"/>
      <c r="F11" s="35"/>
      <c r="G11" s="35"/>
      <c r="H11" s="35"/>
      <c r="I11" s="35"/>
      <c r="J11" s="35"/>
      <c r="K11" s="35"/>
      <c r="L11" s="35"/>
      <c r="M11" s="35"/>
      <c r="N11" s="36"/>
    </row>
    <row r="12" spans="1:14" ht="14.25">
      <c r="A12" s="34"/>
      <c r="B12" s="35"/>
      <c r="C12" s="35"/>
      <c r="D12" s="35"/>
      <c r="E12" s="35"/>
      <c r="F12" s="35"/>
      <c r="G12" s="35"/>
      <c r="H12" s="35"/>
      <c r="I12" s="35"/>
      <c r="J12" s="35"/>
      <c r="K12" s="35"/>
      <c r="L12" s="35"/>
      <c r="M12" s="35"/>
      <c r="N12" s="36"/>
    </row>
    <row r="13" spans="1:14" ht="14.25">
      <c r="A13" s="34"/>
      <c r="B13" s="35"/>
      <c r="C13" s="35"/>
      <c r="D13" s="35"/>
      <c r="E13" s="35"/>
      <c r="F13" s="35"/>
      <c r="G13" s="35"/>
      <c r="H13" s="35"/>
      <c r="I13" s="35"/>
      <c r="J13" s="35"/>
      <c r="K13" s="35"/>
      <c r="L13" s="35"/>
      <c r="M13" s="35"/>
      <c r="N13" s="36"/>
    </row>
    <row r="14" spans="1:14" ht="14.25">
      <c r="A14" s="34"/>
      <c r="B14" s="35"/>
      <c r="C14" s="35"/>
      <c r="D14" s="35"/>
      <c r="E14" s="35"/>
      <c r="F14" s="35"/>
      <c r="G14" s="35"/>
      <c r="H14" s="35"/>
      <c r="I14" s="35"/>
      <c r="J14" s="35"/>
      <c r="K14" s="35"/>
      <c r="L14" s="35"/>
      <c r="M14" s="35"/>
      <c r="N14" s="36"/>
    </row>
    <row r="15" spans="1:14" ht="14.25">
      <c r="A15" s="34"/>
      <c r="B15" s="35"/>
      <c r="C15" s="35"/>
      <c r="D15" s="35"/>
      <c r="E15" s="35"/>
      <c r="F15" s="35"/>
      <c r="G15" s="35"/>
      <c r="H15" s="35"/>
      <c r="I15" s="35"/>
      <c r="J15" s="35"/>
      <c r="K15" s="35"/>
      <c r="L15" s="35"/>
      <c r="M15" s="35"/>
      <c r="N15" s="36"/>
    </row>
    <row r="16" spans="1:14" ht="14.25">
      <c r="A16" s="34"/>
      <c r="B16" s="35"/>
      <c r="C16" s="35"/>
      <c r="D16" s="35"/>
      <c r="E16" s="35"/>
      <c r="F16" s="35"/>
      <c r="G16" s="35"/>
      <c r="H16" s="35"/>
      <c r="I16" s="35"/>
      <c r="J16" s="35"/>
      <c r="K16" s="35"/>
      <c r="L16" s="35"/>
      <c r="M16" s="35"/>
      <c r="N16" s="36"/>
    </row>
    <row r="17" spans="1:14" ht="14.25">
      <c r="A17" s="34"/>
      <c r="B17" s="35"/>
      <c r="C17" s="35"/>
      <c r="D17" s="35"/>
      <c r="E17" s="35"/>
      <c r="F17" s="35"/>
      <c r="G17" s="35"/>
      <c r="H17" s="35"/>
      <c r="I17" s="35"/>
      <c r="J17" s="35"/>
      <c r="K17" s="35"/>
      <c r="L17" s="35"/>
      <c r="M17" s="35"/>
      <c r="N17" s="36"/>
    </row>
    <row r="18" spans="1:14" ht="14.25">
      <c r="A18" s="34"/>
      <c r="B18" s="35"/>
      <c r="C18" s="35"/>
      <c r="D18" s="35"/>
      <c r="E18" s="35"/>
      <c r="F18" s="35"/>
      <c r="G18" s="35"/>
      <c r="H18" s="35"/>
      <c r="I18" s="35"/>
      <c r="J18" s="35"/>
      <c r="K18" s="35"/>
      <c r="L18" s="35"/>
      <c r="M18" s="35"/>
      <c r="N18" s="36"/>
    </row>
    <row r="19" spans="1:14" ht="14.25">
      <c r="A19" s="34"/>
      <c r="B19" s="35"/>
      <c r="C19" s="35"/>
      <c r="D19" s="35"/>
      <c r="E19" s="35"/>
      <c r="F19" s="35"/>
      <c r="G19" s="35"/>
      <c r="H19" s="35"/>
      <c r="I19" s="35"/>
      <c r="J19" s="35"/>
      <c r="K19" s="35"/>
      <c r="L19" s="35"/>
      <c r="M19" s="35"/>
      <c r="N19" s="36"/>
    </row>
    <row r="20" spans="1:14" ht="14.25">
      <c r="A20" s="34"/>
      <c r="B20" s="35"/>
      <c r="C20" s="35"/>
      <c r="D20" s="35"/>
      <c r="E20" s="35"/>
      <c r="F20" s="35"/>
      <c r="G20" s="35"/>
      <c r="H20" s="35"/>
      <c r="I20" s="35"/>
      <c r="J20" s="35"/>
      <c r="K20" s="35"/>
      <c r="L20" s="35"/>
      <c r="M20" s="35"/>
      <c r="N20" s="36"/>
    </row>
    <row r="21" spans="1:14" ht="14.25">
      <c r="A21" s="34"/>
      <c r="B21" s="35"/>
      <c r="C21" s="35"/>
      <c r="D21" s="35"/>
      <c r="E21" s="35"/>
      <c r="F21" s="35"/>
      <c r="G21" s="35"/>
      <c r="H21" s="35"/>
      <c r="I21" s="35"/>
      <c r="J21" s="35"/>
      <c r="K21" s="35"/>
      <c r="L21" s="35"/>
      <c r="M21" s="35"/>
      <c r="N21" s="36"/>
    </row>
    <row r="22" spans="1:14" ht="14.25">
      <c r="A22" s="34"/>
      <c r="B22" s="35"/>
      <c r="C22" s="35"/>
      <c r="D22" s="35"/>
      <c r="E22" s="35"/>
      <c r="F22" s="35"/>
      <c r="G22" s="35"/>
      <c r="H22" s="35"/>
      <c r="I22" s="35"/>
      <c r="J22" s="35"/>
      <c r="K22" s="35"/>
      <c r="L22" s="35"/>
      <c r="M22" s="35"/>
      <c r="N22" s="36"/>
    </row>
    <row r="23" spans="1:14" ht="14.25">
      <c r="A23" s="34"/>
      <c r="B23" s="35"/>
      <c r="C23" s="35"/>
      <c r="D23" s="35"/>
      <c r="E23" s="35"/>
      <c r="F23" s="35"/>
      <c r="G23" s="35"/>
      <c r="H23" s="35"/>
      <c r="I23" s="35"/>
      <c r="J23" s="35"/>
      <c r="K23" s="35"/>
      <c r="L23" s="35"/>
      <c r="M23" s="35"/>
      <c r="N23" s="36"/>
    </row>
    <row r="24" spans="1:14" ht="14.25">
      <c r="A24" s="37"/>
      <c r="B24" s="38"/>
      <c r="C24" s="38"/>
      <c r="D24" s="38"/>
      <c r="E24" s="38"/>
      <c r="F24" s="38"/>
      <c r="G24" s="38"/>
      <c r="H24" s="38"/>
      <c r="I24" s="38"/>
      <c r="J24" s="38"/>
      <c r="K24" s="38"/>
      <c r="L24" s="38"/>
      <c r="M24" s="38"/>
      <c r="N24" s="39"/>
    </row>
  </sheetData>
  <sheetProtection password="9108" sheet="1" objects="1" scenarios="1" pivotTables="0"/>
  <mergeCells count="1">
    <mergeCell ref="A1:N1"/>
  </mergeCells>
  <printOptions/>
  <pageMargins left="0.24" right="0.24" top="0.9375" bottom="0.75" header="0.3" footer="0.3"/>
  <pageSetup horizontalDpi="600" verticalDpi="600" orientation="landscape" r:id="rId3"/>
  <headerFooter>
    <oddHeader>&amp;C&amp;"-,Bold"&amp;14Summary Table Report
&amp;R&amp;G</oddHeader>
  </headerFooter>
  <drawing r:id="rId1"/>
  <legacyDrawingHF r:id="rId2"/>
</worksheet>
</file>

<file path=xl/worksheets/sheet2.xml><?xml version="1.0" encoding="utf-8"?>
<worksheet xmlns="http://schemas.openxmlformats.org/spreadsheetml/2006/main" xmlns:r="http://schemas.openxmlformats.org/officeDocument/2006/relationships">
  <sheetPr>
    <tabColor rgb="FFFF0000"/>
  </sheetPr>
  <dimension ref="A1:E11"/>
  <sheetViews>
    <sheetView showGridLines="0" view="pageLayout" workbookViewId="0" topLeftCell="A1">
      <selection activeCell="D11" sqref="D11"/>
    </sheetView>
  </sheetViews>
  <sheetFormatPr defaultColWidth="9.140625" defaultRowHeight="15"/>
  <cols>
    <col min="1" max="1" width="18.7109375" style="2" customWidth="1"/>
    <col min="2" max="2" width="79.421875" style="2" customWidth="1"/>
    <col min="3" max="3" width="5.00390625" style="2" customWidth="1"/>
    <col min="4" max="4" width="18.140625" style="2" customWidth="1"/>
    <col min="5" max="5" width="65.28125" style="2" customWidth="1"/>
    <col min="6" max="16384" width="9.140625" style="2" customWidth="1"/>
  </cols>
  <sheetData>
    <row r="1" spans="1:2" ht="29.25" thickTop="1">
      <c r="A1" s="59" t="s">
        <v>6</v>
      </c>
      <c r="B1" s="40" t="s">
        <v>51</v>
      </c>
    </row>
    <row r="2" spans="1:4" ht="86.25">
      <c r="A2" s="24" t="s">
        <v>7</v>
      </c>
      <c r="B2" s="25" t="s">
        <v>23</v>
      </c>
      <c r="D2" s="3"/>
    </row>
    <row r="3" spans="1:4" ht="28.5">
      <c r="A3" s="26" t="s">
        <v>15</v>
      </c>
      <c r="B3" s="25" t="s">
        <v>25</v>
      </c>
      <c r="D3" s="3"/>
    </row>
    <row r="4" spans="1:4" ht="28.5">
      <c r="A4" s="26" t="s">
        <v>16</v>
      </c>
      <c r="B4" s="25" t="s">
        <v>26</v>
      </c>
      <c r="D4" s="3"/>
    </row>
    <row r="5" spans="1:5" ht="28.5">
      <c r="A5" s="26" t="s">
        <v>9</v>
      </c>
      <c r="B5" s="25" t="s">
        <v>27</v>
      </c>
      <c r="D5" s="4"/>
      <c r="E5" s="27"/>
    </row>
    <row r="6" spans="1:5" ht="28.5">
      <c r="A6" s="26" t="s">
        <v>10</v>
      </c>
      <c r="B6" s="25" t="s">
        <v>28</v>
      </c>
      <c r="D6" s="4"/>
      <c r="E6" s="27"/>
    </row>
    <row r="7" spans="1:5" ht="28.5">
      <c r="A7" s="26" t="s">
        <v>30</v>
      </c>
      <c r="B7" s="25" t="s">
        <v>29</v>
      </c>
      <c r="D7" s="4"/>
      <c r="E7" s="27"/>
    </row>
    <row r="8" spans="1:5" ht="28.5">
      <c r="A8" s="26" t="s">
        <v>31</v>
      </c>
      <c r="B8" s="25" t="s">
        <v>32</v>
      </c>
      <c r="D8" s="4"/>
      <c r="E8" s="27"/>
    </row>
    <row r="9" spans="1:5" ht="42.75">
      <c r="A9" s="26" t="s">
        <v>11</v>
      </c>
      <c r="B9" s="25" t="s">
        <v>33</v>
      </c>
      <c r="D9" s="4"/>
      <c r="E9" s="27"/>
    </row>
    <row r="10" spans="1:5" ht="28.5">
      <c r="A10" s="26" t="s">
        <v>12</v>
      </c>
      <c r="B10" s="25" t="s">
        <v>17</v>
      </c>
      <c r="D10" s="4"/>
      <c r="E10" s="27"/>
    </row>
    <row r="11" spans="1:5" ht="374.25" customHeight="1">
      <c r="A11" s="26" t="s">
        <v>8</v>
      </c>
      <c r="B11" s="25" t="s">
        <v>50</v>
      </c>
      <c r="D11" s="4"/>
      <c r="E11" s="27"/>
    </row>
  </sheetData>
  <sheetProtection password="9108" sheet="1" objects="1" scenarios="1"/>
  <printOptions/>
  <pageMargins left="0.24" right="0.24" top="0.96875" bottom="0.75" header="0.3" footer="0.3"/>
  <pageSetup horizontalDpi="600" verticalDpi="600" orientation="portrait" r:id="rId2"/>
  <headerFooter>
    <oddHeader>&amp;C&amp;"-,Bold"&amp;14Summary Table Report&amp;R&amp;K000000&amp;G</oddHeader>
  </headerFooter>
  <legacyDrawingHF r:id="rId1"/>
</worksheet>
</file>

<file path=xl/worksheets/sheet3.xml><?xml version="1.0" encoding="utf-8"?>
<worksheet xmlns="http://schemas.openxmlformats.org/spreadsheetml/2006/main" xmlns:r="http://schemas.openxmlformats.org/officeDocument/2006/relationships">
  <sheetPr>
    <tabColor theme="0"/>
  </sheetPr>
  <dimension ref="A1:D22"/>
  <sheetViews>
    <sheetView showGridLines="0" view="pageLayout" workbookViewId="0" topLeftCell="A1">
      <selection activeCell="D11" sqref="D11"/>
    </sheetView>
  </sheetViews>
  <sheetFormatPr defaultColWidth="9.140625" defaultRowHeight="15"/>
  <cols>
    <col min="1" max="1" width="14.421875" style="0" customWidth="1"/>
    <col min="2" max="2" width="12.28125" style="0" customWidth="1"/>
    <col min="3" max="3" width="21.140625" style="0" customWidth="1"/>
    <col min="4" max="4" width="22.28125" style="0" customWidth="1"/>
    <col min="5" max="5" width="12.00390625" style="0" customWidth="1"/>
    <col min="6" max="6" width="12.00390625" style="0" bestFit="1" customWidth="1"/>
  </cols>
  <sheetData>
    <row r="1" spans="1:4" s="9" customFormat="1" ht="30.75" customHeight="1" thickTop="1">
      <c r="A1" s="60" t="str">
        <f>CONCATENATE("Table 1. Number of Aseptic Necrosis of Bone Jaw Patients in the ",B3," Setting by Year, Age Group, and Sex")</f>
        <v>Table 1. Number of Aseptic Necrosis of Bone Jaw Patients in the Inpatient Setting by Year, Age Group, and Sex</v>
      </c>
      <c r="B1" s="61"/>
      <c r="C1" s="61"/>
      <c r="D1" s="62"/>
    </row>
    <row r="2" spans="1:4" s="2" customFormat="1" ht="14.25">
      <c r="A2" s="7"/>
      <c r="B2" s="1"/>
      <c r="C2" s="1"/>
      <c r="D2" s="14"/>
    </row>
    <row r="3" spans="1:4" ht="29.25" customHeight="1">
      <c r="A3" s="87" t="s">
        <v>5</v>
      </c>
      <c r="B3" s="88" t="s">
        <v>21</v>
      </c>
      <c r="C3" s="63" t="s">
        <v>34</v>
      </c>
      <c r="D3" s="63"/>
    </row>
    <row r="4" spans="1:4" ht="14.25">
      <c r="A4" s="44"/>
      <c r="D4" s="41"/>
    </row>
    <row r="5" spans="1:4" ht="14.25">
      <c r="A5" s="76" t="s">
        <v>13</v>
      </c>
      <c r="B5" s="77"/>
      <c r="C5" s="77"/>
      <c r="D5" s="78"/>
    </row>
    <row r="6" spans="1:4" ht="14.25">
      <c r="A6" s="76" t="s">
        <v>2</v>
      </c>
      <c r="B6" s="76" t="s">
        <v>0</v>
      </c>
      <c r="C6" s="76" t="s">
        <v>1</v>
      </c>
      <c r="D6" s="78" t="s">
        <v>22</v>
      </c>
    </row>
    <row r="7" spans="1:4" ht="14.25">
      <c r="A7" s="79">
        <v>2007</v>
      </c>
      <c r="B7" s="79" t="s">
        <v>19</v>
      </c>
      <c r="C7" s="79" t="s">
        <v>3</v>
      </c>
      <c r="D7" s="80">
        <v>3</v>
      </c>
    </row>
    <row r="8" spans="1:4" ht="14.25">
      <c r="A8" s="81"/>
      <c r="B8" s="81"/>
      <c r="C8" s="82" t="s">
        <v>4</v>
      </c>
      <c r="D8" s="83">
        <v>5</v>
      </c>
    </row>
    <row r="9" spans="1:4" ht="14.25">
      <c r="A9" s="81"/>
      <c r="B9" s="79" t="s">
        <v>18</v>
      </c>
      <c r="C9" s="79" t="s">
        <v>3</v>
      </c>
      <c r="D9" s="80">
        <v>4</v>
      </c>
    </row>
    <row r="10" spans="1:4" ht="14.25">
      <c r="A10" s="81"/>
      <c r="B10" s="81"/>
      <c r="C10" s="82" t="s">
        <v>4</v>
      </c>
      <c r="D10" s="83">
        <v>3</v>
      </c>
    </row>
    <row r="11" spans="1:4" ht="14.25">
      <c r="A11" s="79">
        <v>2008</v>
      </c>
      <c r="B11" s="79" t="s">
        <v>19</v>
      </c>
      <c r="C11" s="79" t="s">
        <v>3</v>
      </c>
      <c r="D11" s="80">
        <v>22</v>
      </c>
    </row>
    <row r="12" spans="1:4" ht="14.25">
      <c r="A12" s="81"/>
      <c r="B12" s="81"/>
      <c r="C12" s="82" t="s">
        <v>4</v>
      </c>
      <c r="D12" s="83">
        <v>14</v>
      </c>
    </row>
    <row r="13" spans="1:4" ht="14.25">
      <c r="A13" s="81"/>
      <c r="B13" s="79" t="s">
        <v>18</v>
      </c>
      <c r="C13" s="79" t="s">
        <v>3</v>
      </c>
      <c r="D13" s="80">
        <v>27</v>
      </c>
    </row>
    <row r="14" spans="1:4" ht="14.25">
      <c r="A14" s="81"/>
      <c r="B14" s="81"/>
      <c r="C14" s="82" t="s">
        <v>4</v>
      </c>
      <c r="D14" s="83">
        <v>13</v>
      </c>
    </row>
    <row r="15" spans="1:4" ht="14.25">
      <c r="A15" s="79">
        <v>2009</v>
      </c>
      <c r="B15" s="79" t="s">
        <v>19</v>
      </c>
      <c r="C15" s="79" t="s">
        <v>3</v>
      </c>
      <c r="D15" s="80">
        <v>19</v>
      </c>
    </row>
    <row r="16" spans="1:4" ht="14.25">
      <c r="A16" s="81"/>
      <c r="B16" s="81"/>
      <c r="C16" s="82" t="s">
        <v>4</v>
      </c>
      <c r="D16" s="83">
        <v>23</v>
      </c>
    </row>
    <row r="17" spans="1:4" ht="14.25">
      <c r="A17" s="81"/>
      <c r="B17" s="79" t="s">
        <v>18</v>
      </c>
      <c r="C17" s="79" t="s">
        <v>3</v>
      </c>
      <c r="D17" s="80">
        <v>27</v>
      </c>
    </row>
    <row r="18" spans="1:4" ht="14.25">
      <c r="A18" s="81"/>
      <c r="B18" s="81"/>
      <c r="C18" s="82" t="s">
        <v>4</v>
      </c>
      <c r="D18" s="83">
        <v>13</v>
      </c>
    </row>
    <row r="19" spans="1:4" ht="14.25">
      <c r="A19" s="79">
        <v>2010</v>
      </c>
      <c r="B19" s="79" t="s">
        <v>19</v>
      </c>
      <c r="C19" s="79" t="s">
        <v>3</v>
      </c>
      <c r="D19" s="80">
        <v>23</v>
      </c>
    </row>
    <row r="20" spans="1:4" ht="14.25">
      <c r="A20" s="81"/>
      <c r="B20" s="81"/>
      <c r="C20" s="82" t="s">
        <v>4</v>
      </c>
      <c r="D20" s="83">
        <v>13</v>
      </c>
    </row>
    <row r="21" spans="1:4" ht="14.25">
      <c r="A21" s="81"/>
      <c r="B21" s="79" t="s">
        <v>18</v>
      </c>
      <c r="C21" s="79" t="s">
        <v>3</v>
      </c>
      <c r="D21" s="80">
        <v>21</v>
      </c>
    </row>
    <row r="22" spans="1:4" ht="14.25">
      <c r="A22" s="84"/>
      <c r="B22" s="84"/>
      <c r="C22" s="85" t="s">
        <v>4</v>
      </c>
      <c r="D22" s="86">
        <v>18</v>
      </c>
    </row>
  </sheetData>
  <sheetProtection password="9108" sheet="1" objects="1" scenarios="1" pivotTables="0"/>
  <mergeCells count="2">
    <mergeCell ref="A1:D1"/>
    <mergeCell ref="C3:D3"/>
  </mergeCells>
  <printOptions/>
  <pageMargins left="0.24" right="0.24" top="0.9583333333333334" bottom="0.75" header="0.3" footer="0.3"/>
  <pageSetup horizontalDpi="600" verticalDpi="600" orientation="portrait" r:id="rId2"/>
  <headerFooter>
    <oddHeader>&amp;C&amp;"-,Bold"&amp;14Summary Table Report&amp;R&amp;G</oddHeader>
  </headerFooter>
  <legacyDrawingHF r:id="rId1"/>
</worksheet>
</file>

<file path=xl/worksheets/sheet4.xml><?xml version="1.0" encoding="utf-8"?>
<worksheet xmlns="http://schemas.openxmlformats.org/spreadsheetml/2006/main" xmlns:r="http://schemas.openxmlformats.org/officeDocument/2006/relationships">
  <sheetPr>
    <tabColor theme="0"/>
  </sheetPr>
  <dimension ref="A1:D24"/>
  <sheetViews>
    <sheetView showGridLines="0" view="pageLayout" workbookViewId="0" topLeftCell="A1">
      <selection activeCell="D8" sqref="D8"/>
    </sheetView>
  </sheetViews>
  <sheetFormatPr defaultColWidth="9.140625" defaultRowHeight="15"/>
  <cols>
    <col min="1" max="1" width="16.57421875" style="2" customWidth="1"/>
    <col min="2" max="2" width="18.28125" style="2" customWidth="1"/>
    <col min="3" max="3" width="11.8515625" style="2" customWidth="1"/>
    <col min="4" max="4" width="20.7109375" style="2" customWidth="1"/>
    <col min="5" max="16384" width="9.140625" style="2" customWidth="1"/>
  </cols>
  <sheetData>
    <row r="1" spans="1:4" s="9" customFormat="1" ht="30.75" customHeight="1" thickTop="1">
      <c r="A1" s="60" t="str">
        <f>CONCATENATE("Table 2. Prevalence Rate (Patients with Aseptic Necrosis of Bone Jaw  in the ",B3," Setting per 1,000 Enrollees) by Year, Age Group, and Sex")</f>
        <v>Table 2. Prevalence Rate (Patients with Aseptic Necrosis of Bone Jaw  in the Inpatient Setting per 1,000 Enrollees) by Year, Age Group, and Sex</v>
      </c>
      <c r="B1" s="61"/>
      <c r="C1" s="61"/>
      <c r="D1" s="62"/>
    </row>
    <row r="2" spans="1:4" ht="14.25">
      <c r="A2" s="13"/>
      <c r="B2" s="1"/>
      <c r="C2" s="1"/>
      <c r="D2" s="14"/>
    </row>
    <row r="3" spans="1:4" ht="30" customHeight="1">
      <c r="A3" s="15" t="s">
        <v>5</v>
      </c>
      <c r="B3" s="89" t="s">
        <v>21</v>
      </c>
      <c r="C3" s="63" t="s">
        <v>34</v>
      </c>
      <c r="D3" s="63"/>
    </row>
    <row r="4" spans="1:4" ht="14.25">
      <c r="A4" s="23"/>
      <c r="B4" s="18"/>
      <c r="C4" s="18"/>
      <c r="D4" s="19"/>
    </row>
    <row r="5" spans="1:4" ht="42.75">
      <c r="A5" s="42" t="s">
        <v>14</v>
      </c>
      <c r="B5" s="43"/>
      <c r="C5" s="43"/>
      <c r="D5" s="90"/>
    </row>
    <row r="6" spans="1:4" ht="14.25">
      <c r="A6" s="91" t="s">
        <v>2</v>
      </c>
      <c r="B6" s="76" t="s">
        <v>0</v>
      </c>
      <c r="C6" s="76" t="s">
        <v>1</v>
      </c>
      <c r="D6" s="92" t="s">
        <v>22</v>
      </c>
    </row>
    <row r="7" spans="1:4" ht="14.25">
      <c r="A7" s="93">
        <v>2007</v>
      </c>
      <c r="B7" s="79" t="s">
        <v>19</v>
      </c>
      <c r="C7" s="79" t="s">
        <v>3</v>
      </c>
      <c r="D7" s="94">
        <v>0.00028234991172800596</v>
      </c>
    </row>
    <row r="8" spans="1:4" ht="14.25">
      <c r="A8" s="16"/>
      <c r="B8" s="81"/>
      <c r="C8" s="82" t="s">
        <v>4</v>
      </c>
      <c r="D8" s="95">
        <v>0.0004962517115721533</v>
      </c>
    </row>
    <row r="9" spans="1:4" ht="14.25">
      <c r="A9" s="16"/>
      <c r="B9" s="79" t="s">
        <v>18</v>
      </c>
      <c r="C9" s="79" t="s">
        <v>3</v>
      </c>
      <c r="D9" s="94">
        <v>0.002982552811689817</v>
      </c>
    </row>
    <row r="10" spans="1:4" ht="14.25">
      <c r="A10" s="16"/>
      <c r="B10" s="81"/>
      <c r="C10" s="82" t="s">
        <v>4</v>
      </c>
      <c r="D10" s="95">
        <v>0.0029302311952413046</v>
      </c>
    </row>
    <row r="11" spans="1:4" ht="14.25">
      <c r="A11" s="93">
        <v>2008</v>
      </c>
      <c r="B11" s="79" t="s">
        <v>19</v>
      </c>
      <c r="C11" s="79" t="s">
        <v>3</v>
      </c>
      <c r="D11" s="94">
        <v>0.0017654202639110703</v>
      </c>
    </row>
    <row r="12" spans="1:4" ht="14.25">
      <c r="A12" s="16"/>
      <c r="B12" s="81"/>
      <c r="C12" s="82" t="s">
        <v>4</v>
      </c>
      <c r="D12" s="95">
        <v>0.0012478611437164355</v>
      </c>
    </row>
    <row r="13" spans="1:4" ht="14.25">
      <c r="A13" s="16"/>
      <c r="B13" s="79" t="s">
        <v>18</v>
      </c>
      <c r="C13" s="79" t="s">
        <v>3</v>
      </c>
      <c r="D13" s="94">
        <v>0.01289233894245576</v>
      </c>
    </row>
    <row r="14" spans="1:4" ht="14.25">
      <c r="A14" s="16"/>
      <c r="B14" s="81"/>
      <c r="C14" s="82" t="s">
        <v>4</v>
      </c>
      <c r="D14" s="95">
        <v>0.008193750689378063</v>
      </c>
    </row>
    <row r="15" spans="1:4" ht="14.25">
      <c r="A15" s="93">
        <v>2009</v>
      </c>
      <c r="B15" s="79" t="s">
        <v>19</v>
      </c>
      <c r="C15" s="79" t="s">
        <v>3</v>
      </c>
      <c r="D15" s="94">
        <v>0.0015064241059571143</v>
      </c>
    </row>
    <row r="16" spans="1:4" ht="14.25">
      <c r="A16" s="16"/>
      <c r="B16" s="81"/>
      <c r="C16" s="82" t="s">
        <v>4</v>
      </c>
      <c r="D16" s="95">
        <v>0.0019070761396832113</v>
      </c>
    </row>
    <row r="17" spans="1:4" ht="14.25">
      <c r="A17" s="16"/>
      <c r="B17" s="79" t="s">
        <v>18</v>
      </c>
      <c r="C17" s="79" t="s">
        <v>3</v>
      </c>
      <c r="D17" s="94">
        <v>0.012304158805676318</v>
      </c>
    </row>
    <row r="18" spans="1:4" ht="14.25">
      <c r="A18" s="16"/>
      <c r="B18" s="81"/>
      <c r="C18" s="82" t="s">
        <v>4</v>
      </c>
      <c r="D18" s="95">
        <v>0.007727419440166294</v>
      </c>
    </row>
    <row r="19" spans="1:4" ht="14.25">
      <c r="A19" s="93">
        <v>2010</v>
      </c>
      <c r="B19" s="79" t="s">
        <v>19</v>
      </c>
      <c r="C19" s="79" t="s">
        <v>3</v>
      </c>
      <c r="D19" s="94">
        <v>0.0018563260160459206</v>
      </c>
    </row>
    <row r="20" spans="1:4" ht="14.25">
      <c r="A20" s="16"/>
      <c r="B20" s="81"/>
      <c r="C20" s="82" t="s">
        <v>4</v>
      </c>
      <c r="D20" s="95">
        <v>0.0010980155396226932</v>
      </c>
    </row>
    <row r="21" spans="1:4" ht="14.25">
      <c r="A21" s="16"/>
      <c r="B21" s="79" t="s">
        <v>18</v>
      </c>
      <c r="C21" s="79" t="s">
        <v>3</v>
      </c>
      <c r="D21" s="94">
        <v>0.009138337457914694</v>
      </c>
    </row>
    <row r="22" spans="1:4" ht="14.25">
      <c r="A22" s="17"/>
      <c r="B22" s="96"/>
      <c r="C22" s="97" t="s">
        <v>4</v>
      </c>
      <c r="D22" s="98">
        <v>0.009818976262624885</v>
      </c>
    </row>
    <row r="23" spans="1:4" ht="14.25">
      <c r="A23"/>
      <c r="B23"/>
      <c r="C23"/>
      <c r="D23"/>
    </row>
    <row r="24" spans="1:4" ht="14.25">
      <c r="A24"/>
      <c r="B24"/>
      <c r="C24"/>
      <c r="D24"/>
    </row>
  </sheetData>
  <sheetProtection password="9108" sheet="1" objects="1" scenarios="1" pivotTables="0"/>
  <mergeCells count="2">
    <mergeCell ref="A1:D1"/>
    <mergeCell ref="C3:D3"/>
  </mergeCells>
  <printOptions/>
  <pageMargins left="0.24" right="0.24" top="0.9166666666666666" bottom="0.75" header="0.3" footer="0.3"/>
  <pageSetup horizontalDpi="600" verticalDpi="600" orientation="landscape" r:id="rId2"/>
  <headerFooter>
    <oddHeader>&amp;C&amp;"-,Bold"&amp;14Summary Table Report&amp;"-,Regular"&amp;11
&amp;R&amp;G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FFC000"/>
  </sheetPr>
  <dimension ref="A1:F10"/>
  <sheetViews>
    <sheetView showGridLines="0" view="pageLayout" workbookViewId="0" topLeftCell="A1">
      <selection activeCell="E10" sqref="E10"/>
    </sheetView>
  </sheetViews>
  <sheetFormatPr defaultColWidth="9.140625" defaultRowHeight="15"/>
  <cols>
    <col min="1" max="1" width="16.28125" style="0" customWidth="1"/>
    <col min="2" max="2" width="13.00390625" style="0" bestFit="1" customWidth="1"/>
    <col min="3" max="6" width="16.7109375" style="0" customWidth="1"/>
  </cols>
  <sheetData>
    <row r="1" spans="1:6" s="2" customFormat="1" ht="15" thickTop="1">
      <c r="A1" s="64" t="str">
        <f>CONCATENATE("Table 3. Count of Patients with Aseptic Necrosis of Bone Jaw in the ",B3," Setting by Age, Sex, and Year")</f>
        <v>Table 3. Count of Patients with Aseptic Necrosis of Bone Jaw in the Outpatient Setting by Age, Sex, and Year</v>
      </c>
      <c r="B1" s="65"/>
      <c r="C1" s="65"/>
      <c r="D1" s="65"/>
      <c r="E1" s="65"/>
      <c r="F1" s="66"/>
    </row>
    <row r="2" spans="1:6" s="2" customFormat="1" ht="15" thickBot="1">
      <c r="A2" s="7"/>
      <c r="B2" s="1"/>
      <c r="C2" s="1"/>
      <c r="D2" s="1"/>
      <c r="E2" s="1"/>
      <c r="F2" s="10"/>
    </row>
    <row r="3" spans="1:6" ht="30.75" customHeight="1" thickTop="1">
      <c r="A3" s="15" t="s">
        <v>5</v>
      </c>
      <c r="B3" s="109" t="s">
        <v>20</v>
      </c>
      <c r="C3" s="63" t="s">
        <v>24</v>
      </c>
      <c r="D3" s="63"/>
      <c r="E3" s="63"/>
      <c r="F3" s="63"/>
    </row>
    <row r="4" spans="1:6" ht="15" thickBot="1">
      <c r="A4" s="8"/>
      <c r="B4" s="11"/>
      <c r="C4" s="11"/>
      <c r="D4" s="11"/>
      <c r="E4" s="11"/>
      <c r="F4" s="12"/>
    </row>
    <row r="5" spans="1:6" ht="15" thickTop="1">
      <c r="A5" s="110" t="s">
        <v>13</v>
      </c>
      <c r="B5" s="48"/>
      <c r="C5" s="110" t="s">
        <v>2</v>
      </c>
      <c r="D5" s="48"/>
      <c r="E5" s="48"/>
      <c r="F5" s="111"/>
    </row>
    <row r="6" spans="1:6" ht="14.25">
      <c r="A6" s="76" t="s">
        <v>0</v>
      </c>
      <c r="B6" s="76" t="s">
        <v>1</v>
      </c>
      <c r="C6" s="79">
        <v>2007</v>
      </c>
      <c r="D6" s="99">
        <v>2008</v>
      </c>
      <c r="E6" s="99">
        <v>2009</v>
      </c>
      <c r="F6" s="100">
        <v>2010</v>
      </c>
    </row>
    <row r="7" spans="1:6" ht="14.25">
      <c r="A7" s="79" t="s">
        <v>19</v>
      </c>
      <c r="B7" s="79" t="s">
        <v>3</v>
      </c>
      <c r="C7" s="101">
        <v>13</v>
      </c>
      <c r="D7" s="102">
        <v>83</v>
      </c>
      <c r="E7" s="102">
        <v>127</v>
      </c>
      <c r="F7" s="103">
        <v>127</v>
      </c>
    </row>
    <row r="8" spans="1:6" ht="14.25">
      <c r="A8" s="81"/>
      <c r="B8" s="82" t="s">
        <v>4</v>
      </c>
      <c r="C8" s="104">
        <v>4</v>
      </c>
      <c r="D8" s="20">
        <v>49</v>
      </c>
      <c r="E8" s="20">
        <v>63</v>
      </c>
      <c r="F8" s="105">
        <v>58</v>
      </c>
    </row>
    <row r="9" spans="1:6" ht="14.25">
      <c r="A9" s="79" t="s">
        <v>18</v>
      </c>
      <c r="B9" s="79" t="s">
        <v>3</v>
      </c>
      <c r="C9" s="101">
        <v>11</v>
      </c>
      <c r="D9" s="102">
        <v>91</v>
      </c>
      <c r="E9" s="102">
        <v>148</v>
      </c>
      <c r="F9" s="103">
        <v>121</v>
      </c>
    </row>
    <row r="10" spans="1:6" ht="14.25">
      <c r="A10" s="84"/>
      <c r="B10" s="85" t="s">
        <v>4</v>
      </c>
      <c r="C10" s="106">
        <v>6</v>
      </c>
      <c r="D10" s="107">
        <v>42</v>
      </c>
      <c r="E10" s="107">
        <v>66</v>
      </c>
      <c r="F10" s="108">
        <v>58</v>
      </c>
    </row>
  </sheetData>
  <sheetProtection password="9108" sheet="1" objects="1" scenarios="1" pivotTables="0"/>
  <mergeCells count="2">
    <mergeCell ref="C3:F3"/>
    <mergeCell ref="A1:F1"/>
  </mergeCells>
  <printOptions/>
  <pageMargins left="0.24" right="0.24" top="0.9583333333333334" bottom="0.75" header="0.3" footer="0.3"/>
  <pageSetup horizontalDpi="600" verticalDpi="600" orientation="portrait" r:id="rId2"/>
  <headerFooter>
    <oddHeader>&amp;C&amp;"-,Bold"&amp;14Summary Table Report&amp;R&amp;G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FFC000"/>
  </sheetPr>
  <dimension ref="A1:N24"/>
  <sheetViews>
    <sheetView showGridLines="0" view="pageLayout" workbookViewId="0" topLeftCell="A1">
      <selection activeCell="D11" sqref="D11"/>
    </sheetView>
  </sheetViews>
  <sheetFormatPr defaultColWidth="9.140625" defaultRowHeight="15"/>
  <cols>
    <col min="1" max="16384" width="9.140625" style="33" customWidth="1"/>
  </cols>
  <sheetData>
    <row r="1" spans="1:14" ht="15" thickTop="1">
      <c r="A1" s="67" t="str">
        <f>CONCATENATE("Figure 1. Count of Patients with Aseptic Necrosis of Bone Jaw  in the ",'NMBR-Table'!B3," Setting by Age, Sex, and Year")</f>
        <v>Figure 1. Count of Patients with Aseptic Necrosis of Bone Jaw  in the Outpatient Setting by Age, Sex, and Year</v>
      </c>
      <c r="B1" s="68"/>
      <c r="C1" s="68"/>
      <c r="D1" s="68"/>
      <c r="E1" s="68"/>
      <c r="F1" s="68"/>
      <c r="G1" s="68"/>
      <c r="H1" s="68"/>
      <c r="I1" s="68"/>
      <c r="J1" s="68"/>
      <c r="K1" s="68"/>
      <c r="L1" s="68"/>
      <c r="M1" s="68"/>
      <c r="N1" s="69"/>
    </row>
    <row r="2" spans="1:14" ht="14.25">
      <c r="A2" s="34"/>
      <c r="B2" s="35"/>
      <c r="C2" s="35"/>
      <c r="D2" s="35"/>
      <c r="E2" s="35"/>
      <c r="F2" s="35"/>
      <c r="G2" s="35"/>
      <c r="H2" s="35"/>
      <c r="I2" s="35"/>
      <c r="J2" s="35"/>
      <c r="K2" s="35"/>
      <c r="L2" s="35"/>
      <c r="M2" s="35"/>
      <c r="N2" s="36"/>
    </row>
    <row r="3" spans="1:14" ht="14.25">
      <c r="A3" s="34"/>
      <c r="B3" s="35"/>
      <c r="C3" s="35"/>
      <c r="D3" s="35"/>
      <c r="E3" s="35"/>
      <c r="F3" s="35"/>
      <c r="G3" s="35"/>
      <c r="H3" s="35"/>
      <c r="I3" s="35"/>
      <c r="J3" s="35"/>
      <c r="K3" s="35"/>
      <c r="L3" s="35"/>
      <c r="M3" s="35"/>
      <c r="N3" s="36"/>
    </row>
    <row r="4" spans="1:14" ht="14.25">
      <c r="A4" s="34"/>
      <c r="B4" s="35"/>
      <c r="C4" s="35"/>
      <c r="D4" s="35"/>
      <c r="E4" s="35"/>
      <c r="F4" s="35"/>
      <c r="G4" s="35"/>
      <c r="H4" s="35"/>
      <c r="I4" s="35"/>
      <c r="J4" s="35"/>
      <c r="K4" s="35"/>
      <c r="L4" s="35"/>
      <c r="M4" s="35"/>
      <c r="N4" s="36"/>
    </row>
    <row r="5" spans="1:14" ht="14.25">
      <c r="A5" s="34"/>
      <c r="B5" s="35"/>
      <c r="C5" s="35"/>
      <c r="D5" s="35"/>
      <c r="E5" s="35"/>
      <c r="F5" s="35"/>
      <c r="G5" s="35"/>
      <c r="H5" s="35"/>
      <c r="I5" s="35"/>
      <c r="J5" s="35"/>
      <c r="K5" s="35"/>
      <c r="L5" s="35"/>
      <c r="M5" s="35"/>
      <c r="N5" s="36"/>
    </row>
    <row r="6" spans="1:14" ht="14.25">
      <c r="A6" s="34"/>
      <c r="B6" s="35"/>
      <c r="C6" s="35"/>
      <c r="D6" s="35"/>
      <c r="E6" s="35"/>
      <c r="F6" s="35"/>
      <c r="G6" s="35"/>
      <c r="H6" s="35"/>
      <c r="I6" s="35"/>
      <c r="J6" s="35"/>
      <c r="K6" s="35"/>
      <c r="L6" s="35"/>
      <c r="M6" s="35"/>
      <c r="N6" s="36"/>
    </row>
    <row r="7" spans="1:14" ht="14.25">
      <c r="A7" s="34"/>
      <c r="B7" s="35"/>
      <c r="C7" s="35"/>
      <c r="D7" s="35"/>
      <c r="E7" s="35"/>
      <c r="F7" s="35"/>
      <c r="G7" s="35"/>
      <c r="H7" s="35"/>
      <c r="I7" s="35"/>
      <c r="J7" s="35"/>
      <c r="K7" s="35"/>
      <c r="L7" s="35"/>
      <c r="M7" s="35"/>
      <c r="N7" s="36"/>
    </row>
    <row r="8" spans="1:14" ht="14.25">
      <c r="A8" s="34"/>
      <c r="B8" s="35"/>
      <c r="C8" s="35"/>
      <c r="D8" s="35"/>
      <c r="E8" s="35"/>
      <c r="F8" s="35"/>
      <c r="G8" s="35"/>
      <c r="H8" s="35"/>
      <c r="I8" s="35"/>
      <c r="J8" s="35"/>
      <c r="K8" s="35"/>
      <c r="L8" s="35"/>
      <c r="M8" s="35"/>
      <c r="N8" s="36"/>
    </row>
    <row r="9" spans="1:14" ht="14.25">
      <c r="A9" s="34"/>
      <c r="B9" s="35"/>
      <c r="C9" s="35"/>
      <c r="D9" s="35"/>
      <c r="E9" s="35"/>
      <c r="F9" s="35"/>
      <c r="G9" s="35"/>
      <c r="H9" s="35"/>
      <c r="I9" s="35"/>
      <c r="J9" s="35"/>
      <c r="K9" s="35"/>
      <c r="L9" s="35"/>
      <c r="M9" s="35"/>
      <c r="N9" s="36"/>
    </row>
    <row r="10" spans="1:14" ht="14.25">
      <c r="A10" s="34"/>
      <c r="B10" s="35"/>
      <c r="C10" s="35"/>
      <c r="D10" s="35"/>
      <c r="E10" s="35"/>
      <c r="F10" s="35"/>
      <c r="G10" s="35"/>
      <c r="H10" s="35"/>
      <c r="I10" s="35"/>
      <c r="J10" s="35"/>
      <c r="K10" s="35"/>
      <c r="L10" s="35"/>
      <c r="M10" s="35"/>
      <c r="N10" s="36"/>
    </row>
    <row r="11" spans="1:14" ht="14.25">
      <c r="A11" s="34"/>
      <c r="B11" s="35"/>
      <c r="C11" s="35"/>
      <c r="D11" s="35"/>
      <c r="E11" s="35"/>
      <c r="F11" s="35"/>
      <c r="G11" s="35"/>
      <c r="H11" s="35"/>
      <c r="I11" s="35"/>
      <c r="J11" s="35"/>
      <c r="K11" s="35"/>
      <c r="L11" s="35"/>
      <c r="M11" s="35"/>
      <c r="N11" s="36"/>
    </row>
    <row r="12" spans="1:14" ht="14.25">
      <c r="A12" s="34"/>
      <c r="B12" s="35"/>
      <c r="C12" s="35"/>
      <c r="D12" s="35"/>
      <c r="E12" s="35"/>
      <c r="F12" s="35"/>
      <c r="G12" s="35"/>
      <c r="H12" s="35"/>
      <c r="I12" s="35"/>
      <c r="J12" s="35"/>
      <c r="K12" s="35"/>
      <c r="L12" s="35"/>
      <c r="M12" s="35"/>
      <c r="N12" s="36"/>
    </row>
    <row r="13" spans="1:14" ht="14.25">
      <c r="A13" s="34"/>
      <c r="B13" s="35"/>
      <c r="C13" s="35"/>
      <c r="D13" s="35"/>
      <c r="E13" s="35"/>
      <c r="F13" s="35"/>
      <c r="G13" s="35"/>
      <c r="H13" s="35"/>
      <c r="I13" s="35"/>
      <c r="J13" s="35"/>
      <c r="K13" s="35"/>
      <c r="L13" s="35"/>
      <c r="M13" s="35"/>
      <c r="N13" s="36"/>
    </row>
    <row r="14" spans="1:14" ht="14.25">
      <c r="A14" s="34"/>
      <c r="B14" s="35"/>
      <c r="C14" s="35"/>
      <c r="D14" s="35"/>
      <c r="E14" s="35"/>
      <c r="F14" s="35"/>
      <c r="G14" s="35"/>
      <c r="H14" s="35"/>
      <c r="I14" s="35"/>
      <c r="J14" s="35"/>
      <c r="K14" s="35"/>
      <c r="L14" s="35"/>
      <c r="M14" s="35"/>
      <c r="N14" s="36"/>
    </row>
    <row r="15" spans="1:14" ht="14.25">
      <c r="A15" s="34"/>
      <c r="B15" s="35"/>
      <c r="C15" s="35"/>
      <c r="D15" s="35"/>
      <c r="E15" s="35"/>
      <c r="F15" s="35"/>
      <c r="G15" s="35"/>
      <c r="H15" s="35"/>
      <c r="I15" s="35"/>
      <c r="J15" s="35"/>
      <c r="K15" s="35"/>
      <c r="L15" s="35"/>
      <c r="M15" s="35"/>
      <c r="N15" s="36"/>
    </row>
    <row r="16" spans="1:14" ht="14.25">
      <c r="A16" s="34"/>
      <c r="B16" s="35"/>
      <c r="C16" s="35"/>
      <c r="D16" s="35"/>
      <c r="E16" s="35"/>
      <c r="F16" s="35"/>
      <c r="G16" s="35"/>
      <c r="H16" s="35"/>
      <c r="I16" s="35"/>
      <c r="J16" s="35"/>
      <c r="K16" s="35"/>
      <c r="L16" s="35"/>
      <c r="M16" s="35"/>
      <c r="N16" s="36"/>
    </row>
    <row r="17" spans="1:14" ht="14.25">
      <c r="A17" s="34"/>
      <c r="B17" s="35"/>
      <c r="C17" s="35"/>
      <c r="D17" s="35"/>
      <c r="E17" s="35"/>
      <c r="F17" s="35"/>
      <c r="G17" s="35"/>
      <c r="H17" s="35"/>
      <c r="I17" s="35"/>
      <c r="J17" s="35"/>
      <c r="K17" s="35"/>
      <c r="L17" s="35"/>
      <c r="M17" s="35"/>
      <c r="N17" s="36"/>
    </row>
    <row r="18" spans="1:14" ht="14.25">
      <c r="A18" s="34"/>
      <c r="B18" s="35"/>
      <c r="C18" s="35"/>
      <c r="D18" s="35"/>
      <c r="E18" s="35"/>
      <c r="F18" s="35"/>
      <c r="G18" s="35"/>
      <c r="H18" s="35"/>
      <c r="I18" s="35"/>
      <c r="J18" s="35"/>
      <c r="K18" s="35"/>
      <c r="L18" s="35"/>
      <c r="M18" s="35"/>
      <c r="N18" s="36"/>
    </row>
    <row r="19" spans="1:14" ht="14.25">
      <c r="A19" s="34"/>
      <c r="B19" s="35"/>
      <c r="C19" s="35"/>
      <c r="D19" s="35"/>
      <c r="E19" s="35"/>
      <c r="F19" s="35"/>
      <c r="G19" s="35"/>
      <c r="H19" s="35"/>
      <c r="I19" s="35"/>
      <c r="J19" s="35"/>
      <c r="K19" s="35"/>
      <c r="L19" s="35"/>
      <c r="M19" s="35"/>
      <c r="N19" s="36"/>
    </row>
    <row r="20" spans="1:14" ht="14.25">
      <c r="A20" s="34"/>
      <c r="B20" s="35"/>
      <c r="C20" s="35"/>
      <c r="D20" s="35"/>
      <c r="E20" s="35"/>
      <c r="F20" s="35"/>
      <c r="G20" s="35"/>
      <c r="H20" s="35"/>
      <c r="I20" s="35"/>
      <c r="J20" s="35"/>
      <c r="K20" s="35"/>
      <c r="L20" s="35"/>
      <c r="M20" s="35"/>
      <c r="N20" s="36"/>
    </row>
    <row r="21" spans="1:14" ht="14.25">
      <c r="A21" s="34"/>
      <c r="B21" s="35"/>
      <c r="C21" s="35"/>
      <c r="D21" s="35"/>
      <c r="E21" s="35"/>
      <c r="F21" s="35"/>
      <c r="G21" s="35"/>
      <c r="H21" s="35"/>
      <c r="I21" s="35"/>
      <c r="J21" s="35"/>
      <c r="K21" s="35"/>
      <c r="L21" s="35"/>
      <c r="M21" s="35"/>
      <c r="N21" s="36"/>
    </row>
    <row r="22" spans="1:14" ht="14.25">
      <c r="A22" s="34"/>
      <c r="B22" s="35"/>
      <c r="C22" s="35"/>
      <c r="D22" s="35"/>
      <c r="E22" s="35"/>
      <c r="F22" s="35"/>
      <c r="G22" s="35"/>
      <c r="H22" s="35"/>
      <c r="I22" s="35"/>
      <c r="J22" s="35"/>
      <c r="K22" s="35"/>
      <c r="L22" s="35"/>
      <c r="M22" s="35"/>
      <c r="N22" s="36"/>
    </row>
    <row r="23" spans="1:14" ht="14.25">
      <c r="A23" s="34"/>
      <c r="B23" s="35"/>
      <c r="C23" s="35"/>
      <c r="D23" s="35"/>
      <c r="E23" s="35"/>
      <c r="F23" s="35"/>
      <c r="G23" s="35"/>
      <c r="H23" s="35"/>
      <c r="I23" s="35"/>
      <c r="J23" s="35"/>
      <c r="K23" s="35"/>
      <c r="L23" s="35"/>
      <c r="M23" s="35"/>
      <c r="N23" s="36"/>
    </row>
    <row r="24" spans="1:14" ht="14.25">
      <c r="A24" s="37"/>
      <c r="B24" s="38"/>
      <c r="C24" s="38"/>
      <c r="D24" s="38"/>
      <c r="E24" s="38"/>
      <c r="F24" s="38"/>
      <c r="G24" s="38"/>
      <c r="H24" s="38"/>
      <c r="I24" s="38"/>
      <c r="J24" s="38"/>
      <c r="K24" s="38"/>
      <c r="L24" s="38"/>
      <c r="M24" s="38"/>
      <c r="N24" s="39"/>
    </row>
  </sheetData>
  <sheetProtection password="9108" sheet="1" objects="1" scenarios="1" pivotTables="0"/>
  <mergeCells count="1">
    <mergeCell ref="A1:N1"/>
  </mergeCells>
  <printOptions/>
  <pageMargins left="0.17" right="0.21" top="0.9270833333333334" bottom="0.75" header="0.3" footer="0.3"/>
  <pageSetup horizontalDpi="600" verticalDpi="600" orientation="landscape" r:id="rId3"/>
  <headerFooter>
    <oddHeader>&amp;C&amp;"-,Bold"&amp;14Summary Table Report&amp;R&amp;G</oddHeader>
  </headerFooter>
  <drawing r:id="rId1"/>
  <legacyDrawingHF r:id="rId2"/>
</worksheet>
</file>

<file path=xl/worksheets/sheet7.xml><?xml version="1.0" encoding="utf-8"?>
<worksheet xmlns="http://schemas.openxmlformats.org/spreadsheetml/2006/main" xmlns:r="http://schemas.openxmlformats.org/officeDocument/2006/relationships">
  <sheetPr>
    <tabColor rgb="FF00B050"/>
  </sheetPr>
  <dimension ref="A1:F10"/>
  <sheetViews>
    <sheetView showGridLines="0" view="pageLayout" workbookViewId="0" topLeftCell="A1">
      <selection activeCell="E10" sqref="E10"/>
    </sheetView>
  </sheetViews>
  <sheetFormatPr defaultColWidth="9.140625" defaultRowHeight="15"/>
  <cols>
    <col min="1" max="1" width="15.421875" style="0" customWidth="1"/>
    <col min="2" max="2" width="12.140625" style="0" customWidth="1"/>
    <col min="3" max="6" width="15.7109375" style="0" customWidth="1"/>
  </cols>
  <sheetData>
    <row r="1" spans="1:6" s="2" customFormat="1" ht="30" customHeight="1" thickTop="1">
      <c r="A1" s="71" t="str">
        <f>CONCATENATE("Table 4. Prevalence Rate (Patients with Aseptic Necrosis of Bone Jaw in the ",B3," Setting per 1,000 Enrollees) by Age, Sex, and Year")</f>
        <v>Table 4. Prevalence Rate (Patients with Aseptic Necrosis of Bone Jaw in the Outpatient Setting per 1,000 Enrollees) by Age, Sex, and Year</v>
      </c>
      <c r="B1" s="72"/>
      <c r="C1" s="72"/>
      <c r="D1" s="72"/>
      <c r="E1" s="72"/>
      <c r="F1" s="73"/>
    </row>
    <row r="2" spans="1:6" s="2" customFormat="1" ht="14.25">
      <c r="A2" s="7"/>
      <c r="B2" s="1"/>
      <c r="C2" s="1"/>
      <c r="D2" s="1"/>
      <c r="E2" s="1"/>
      <c r="F2" s="10"/>
    </row>
    <row r="3" spans="1:6" ht="30.75" customHeight="1">
      <c r="A3" s="15" t="s">
        <v>5</v>
      </c>
      <c r="B3" s="49" t="s">
        <v>20</v>
      </c>
      <c r="C3" s="63" t="s">
        <v>24</v>
      </c>
      <c r="D3" s="63"/>
      <c r="E3" s="63"/>
      <c r="F3" s="70"/>
    </row>
    <row r="4" spans="1:6" ht="14.25">
      <c r="A4" s="7"/>
      <c r="B4" s="1"/>
      <c r="C4" s="1"/>
      <c r="D4" s="1"/>
      <c r="E4" s="1"/>
      <c r="F4" s="10"/>
    </row>
    <row r="5" spans="1:6" ht="42.75">
      <c r="A5" s="28" t="s">
        <v>14</v>
      </c>
      <c r="B5" s="31"/>
      <c r="C5" s="15" t="s">
        <v>2</v>
      </c>
      <c r="D5" s="32"/>
      <c r="E5" s="29"/>
      <c r="F5" s="30"/>
    </row>
    <row r="6" spans="1:6" ht="14.25">
      <c r="A6" s="120" t="s">
        <v>0</v>
      </c>
      <c r="B6" s="76" t="s">
        <v>1</v>
      </c>
      <c r="C6" s="79">
        <v>2007</v>
      </c>
      <c r="D6" s="99">
        <v>2008</v>
      </c>
      <c r="E6" s="99">
        <v>2009</v>
      </c>
      <c r="F6" s="100">
        <v>2010</v>
      </c>
    </row>
    <row r="7" spans="1:6" ht="14.25">
      <c r="A7" s="121" t="s">
        <v>19</v>
      </c>
      <c r="B7" s="79" t="s">
        <v>3</v>
      </c>
      <c r="C7" s="112">
        <v>0.0012211771659408803</v>
      </c>
      <c r="D7" s="113">
        <v>0.006510685289632149</v>
      </c>
      <c r="E7" s="113">
        <v>0.009440404768876219</v>
      </c>
      <c r="F7" s="114">
        <v>0.009738260105706897</v>
      </c>
    </row>
    <row r="8" spans="1:6" ht="14.25">
      <c r="A8" s="6"/>
      <c r="B8" s="82" t="s">
        <v>4</v>
      </c>
      <c r="C8" s="115">
        <v>0.0003995485101834926</v>
      </c>
      <c r="D8" s="21">
        <v>0.0039350043289062935</v>
      </c>
      <c r="E8" s="21">
        <v>0.005029535347574422</v>
      </c>
      <c r="F8" s="116">
        <v>0.0047752204916896345</v>
      </c>
    </row>
    <row r="9" spans="1:6" ht="14.25">
      <c r="A9" s="121" t="s">
        <v>18</v>
      </c>
      <c r="B9" s="79" t="s">
        <v>3</v>
      </c>
      <c r="C9" s="112">
        <v>0.008028739969549179</v>
      </c>
      <c r="D9" s="113">
        <v>0.04262301071149046</v>
      </c>
      <c r="E9" s="113">
        <v>0.06507851635053752</v>
      </c>
      <c r="F9" s="114">
        <v>0.05105358136653982</v>
      </c>
    </row>
    <row r="10" spans="1:6" ht="14.25">
      <c r="A10" s="122"/>
      <c r="B10" s="85" t="s">
        <v>4</v>
      </c>
      <c r="C10" s="117">
        <v>0.005792948436965963</v>
      </c>
      <c r="D10" s="118">
        <v>0.026092110118644554</v>
      </c>
      <c r="E10" s="118">
        <v>0.037981633003046585</v>
      </c>
      <c r="F10" s="119">
        <v>0.03140953539340172</v>
      </c>
    </row>
  </sheetData>
  <sheetProtection password="9108" sheet="1" objects="1" scenarios="1" pivotTables="0"/>
  <mergeCells count="2">
    <mergeCell ref="C3:F3"/>
    <mergeCell ref="A1:F1"/>
  </mergeCells>
  <printOptions/>
  <pageMargins left="0.7" right="0.7" top="0.9375" bottom="0.75" header="0.3" footer="0.3"/>
  <pageSetup horizontalDpi="600" verticalDpi="600" orientation="portrait" r:id="rId2"/>
  <headerFooter>
    <oddHeader>&amp;C&amp;"-,Bold"&amp;14Summary Table Report&amp;R&amp;G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00B050"/>
  </sheetPr>
  <dimension ref="A1:N24"/>
  <sheetViews>
    <sheetView showGridLines="0" view="pageLayout" workbookViewId="0" topLeftCell="A1">
      <selection activeCell="D11" sqref="D11"/>
    </sheetView>
  </sheetViews>
  <sheetFormatPr defaultColWidth="9.140625" defaultRowHeight="15"/>
  <cols>
    <col min="1" max="16384" width="9.140625" style="33" customWidth="1"/>
  </cols>
  <sheetData>
    <row r="1" spans="1:14" ht="15" thickTop="1">
      <c r="A1" s="67" t="str">
        <f>CONCATENATE("Figure 2. Prevalence Rate (Patients with Aseptic Necrosis of Bone Jaw in the ",'PR-Table'!B3," Setting  per 1,000 Enrollees) by Age, Sex, and Year")</f>
        <v>Figure 2. Prevalence Rate (Patients with Aseptic Necrosis of Bone Jaw in the Outpatient Setting  per 1,000 Enrollees) by Age, Sex, and Year</v>
      </c>
      <c r="B1" s="68"/>
      <c r="C1" s="68"/>
      <c r="D1" s="68"/>
      <c r="E1" s="68"/>
      <c r="F1" s="68"/>
      <c r="G1" s="68"/>
      <c r="H1" s="68"/>
      <c r="I1" s="68"/>
      <c r="J1" s="68"/>
      <c r="K1" s="68"/>
      <c r="L1" s="68"/>
      <c r="M1" s="68"/>
      <c r="N1" s="69"/>
    </row>
    <row r="2" spans="1:14" ht="14.25">
      <c r="A2" s="34"/>
      <c r="B2" s="35"/>
      <c r="C2" s="35"/>
      <c r="D2" s="35"/>
      <c r="E2" s="35"/>
      <c r="F2" s="35"/>
      <c r="G2" s="35"/>
      <c r="H2" s="35"/>
      <c r="I2" s="35"/>
      <c r="J2" s="35"/>
      <c r="K2" s="35"/>
      <c r="L2" s="35"/>
      <c r="M2" s="35"/>
      <c r="N2" s="36"/>
    </row>
    <row r="3" spans="1:14" ht="14.25">
      <c r="A3" s="34"/>
      <c r="B3" s="35"/>
      <c r="C3" s="35"/>
      <c r="D3" s="35"/>
      <c r="E3" s="35"/>
      <c r="F3" s="35"/>
      <c r="G3" s="35"/>
      <c r="H3" s="35"/>
      <c r="I3" s="35"/>
      <c r="J3" s="35"/>
      <c r="K3" s="35"/>
      <c r="L3" s="35"/>
      <c r="M3" s="35"/>
      <c r="N3" s="36"/>
    </row>
    <row r="4" spans="1:14" ht="14.25">
      <c r="A4" s="34"/>
      <c r="B4" s="35"/>
      <c r="C4" s="35"/>
      <c r="D4" s="35"/>
      <c r="E4" s="35"/>
      <c r="F4" s="35"/>
      <c r="G4" s="35"/>
      <c r="H4" s="35"/>
      <c r="I4" s="35"/>
      <c r="J4" s="35"/>
      <c r="K4" s="35"/>
      <c r="L4" s="35"/>
      <c r="M4" s="35"/>
      <c r="N4" s="36"/>
    </row>
    <row r="5" spans="1:14" ht="14.25">
      <c r="A5" s="34"/>
      <c r="B5" s="35"/>
      <c r="C5" s="35"/>
      <c r="D5" s="35"/>
      <c r="E5" s="35"/>
      <c r="F5" s="35"/>
      <c r="G5" s="35"/>
      <c r="H5" s="35"/>
      <c r="I5" s="35"/>
      <c r="J5" s="35"/>
      <c r="K5" s="35"/>
      <c r="L5" s="35"/>
      <c r="M5" s="35"/>
      <c r="N5" s="36"/>
    </row>
    <row r="6" spans="1:14" ht="14.25">
      <c r="A6" s="34"/>
      <c r="B6" s="35"/>
      <c r="C6" s="35"/>
      <c r="D6" s="35"/>
      <c r="E6" s="35"/>
      <c r="F6" s="35"/>
      <c r="G6" s="35"/>
      <c r="H6" s="35"/>
      <c r="I6" s="35"/>
      <c r="J6" s="35"/>
      <c r="K6" s="35"/>
      <c r="L6" s="35"/>
      <c r="M6" s="35"/>
      <c r="N6" s="36"/>
    </row>
    <row r="7" spans="1:14" ht="14.25">
      <c r="A7" s="34"/>
      <c r="B7" s="35"/>
      <c r="C7" s="35"/>
      <c r="D7" s="35"/>
      <c r="E7" s="35"/>
      <c r="F7" s="35"/>
      <c r="G7" s="35"/>
      <c r="H7" s="35"/>
      <c r="I7" s="35"/>
      <c r="J7" s="35"/>
      <c r="K7" s="35"/>
      <c r="L7" s="35"/>
      <c r="M7" s="35"/>
      <c r="N7" s="36"/>
    </row>
    <row r="8" spans="1:14" ht="14.25">
      <c r="A8" s="34"/>
      <c r="B8" s="35"/>
      <c r="C8" s="35"/>
      <c r="D8" s="35"/>
      <c r="E8" s="35"/>
      <c r="F8" s="35"/>
      <c r="G8" s="35"/>
      <c r="H8" s="35"/>
      <c r="I8" s="35"/>
      <c r="J8" s="35"/>
      <c r="K8" s="35"/>
      <c r="L8" s="35"/>
      <c r="M8" s="35"/>
      <c r="N8" s="36"/>
    </row>
    <row r="9" spans="1:14" ht="14.25">
      <c r="A9" s="34"/>
      <c r="B9" s="35"/>
      <c r="C9" s="35"/>
      <c r="D9" s="35"/>
      <c r="E9" s="35"/>
      <c r="F9" s="35"/>
      <c r="G9" s="35"/>
      <c r="H9" s="35"/>
      <c r="I9" s="35"/>
      <c r="J9" s="35"/>
      <c r="K9" s="35"/>
      <c r="L9" s="35"/>
      <c r="M9" s="35"/>
      <c r="N9" s="36"/>
    </row>
    <row r="10" spans="1:14" ht="14.25">
      <c r="A10" s="34"/>
      <c r="B10" s="35"/>
      <c r="C10" s="35"/>
      <c r="D10" s="35"/>
      <c r="E10" s="35"/>
      <c r="F10" s="35"/>
      <c r="G10" s="35"/>
      <c r="H10" s="35"/>
      <c r="I10" s="35"/>
      <c r="J10" s="35"/>
      <c r="K10" s="35"/>
      <c r="L10" s="35"/>
      <c r="M10" s="35"/>
      <c r="N10" s="36"/>
    </row>
    <row r="11" spans="1:14" ht="14.25">
      <c r="A11" s="34"/>
      <c r="B11" s="35"/>
      <c r="C11" s="35"/>
      <c r="D11" s="35"/>
      <c r="E11" s="35"/>
      <c r="F11" s="35"/>
      <c r="G11" s="35"/>
      <c r="H11" s="35"/>
      <c r="I11" s="35"/>
      <c r="J11" s="35"/>
      <c r="K11" s="35"/>
      <c r="L11" s="35"/>
      <c r="M11" s="35"/>
      <c r="N11" s="36"/>
    </row>
    <row r="12" spans="1:14" ht="14.25">
      <c r="A12" s="34"/>
      <c r="B12" s="35"/>
      <c r="C12" s="35"/>
      <c r="D12" s="35"/>
      <c r="E12" s="35"/>
      <c r="F12" s="35"/>
      <c r="G12" s="35"/>
      <c r="H12" s="35"/>
      <c r="I12" s="35"/>
      <c r="J12" s="35"/>
      <c r="K12" s="35"/>
      <c r="L12" s="35"/>
      <c r="M12" s="35"/>
      <c r="N12" s="36"/>
    </row>
    <row r="13" spans="1:14" ht="14.25">
      <c r="A13" s="34"/>
      <c r="B13" s="35"/>
      <c r="C13" s="35"/>
      <c r="D13" s="35"/>
      <c r="E13" s="35"/>
      <c r="F13" s="35"/>
      <c r="G13" s="35"/>
      <c r="H13" s="35"/>
      <c r="I13" s="35"/>
      <c r="J13" s="35"/>
      <c r="K13" s="35"/>
      <c r="L13" s="35"/>
      <c r="M13" s="35"/>
      <c r="N13" s="36"/>
    </row>
    <row r="14" spans="1:14" ht="14.25">
      <c r="A14" s="34"/>
      <c r="B14" s="35"/>
      <c r="C14" s="35"/>
      <c r="D14" s="35"/>
      <c r="E14" s="35"/>
      <c r="F14" s="35"/>
      <c r="G14" s="35"/>
      <c r="H14" s="35"/>
      <c r="I14" s="35"/>
      <c r="J14" s="35"/>
      <c r="K14" s="35"/>
      <c r="L14" s="35"/>
      <c r="M14" s="35"/>
      <c r="N14" s="36"/>
    </row>
    <row r="15" spans="1:14" ht="14.25">
      <c r="A15" s="34"/>
      <c r="B15" s="35"/>
      <c r="C15" s="35"/>
      <c r="D15" s="35"/>
      <c r="E15" s="35"/>
      <c r="F15" s="35"/>
      <c r="G15" s="35"/>
      <c r="H15" s="35"/>
      <c r="I15" s="35"/>
      <c r="J15" s="35"/>
      <c r="K15" s="35"/>
      <c r="L15" s="35"/>
      <c r="M15" s="35"/>
      <c r="N15" s="36"/>
    </row>
    <row r="16" spans="1:14" ht="14.25">
      <c r="A16" s="34"/>
      <c r="B16" s="35"/>
      <c r="C16" s="35"/>
      <c r="D16" s="35"/>
      <c r="E16" s="35"/>
      <c r="F16" s="35"/>
      <c r="G16" s="35"/>
      <c r="H16" s="35"/>
      <c r="I16" s="35"/>
      <c r="J16" s="35"/>
      <c r="K16" s="35"/>
      <c r="L16" s="35"/>
      <c r="M16" s="35"/>
      <c r="N16" s="36"/>
    </row>
    <row r="17" spans="1:14" ht="14.25">
      <c r="A17" s="34"/>
      <c r="B17" s="35"/>
      <c r="C17" s="35"/>
      <c r="D17" s="35"/>
      <c r="E17" s="35"/>
      <c r="F17" s="35"/>
      <c r="G17" s="35"/>
      <c r="H17" s="35"/>
      <c r="I17" s="35"/>
      <c r="J17" s="35"/>
      <c r="K17" s="35"/>
      <c r="L17" s="35"/>
      <c r="M17" s="35"/>
      <c r="N17" s="36"/>
    </row>
    <row r="18" spans="1:14" ht="14.25">
      <c r="A18" s="34"/>
      <c r="B18" s="35"/>
      <c r="C18" s="35"/>
      <c r="D18" s="35"/>
      <c r="E18" s="35"/>
      <c r="F18" s="35"/>
      <c r="G18" s="35"/>
      <c r="H18" s="35"/>
      <c r="I18" s="35"/>
      <c r="J18" s="35"/>
      <c r="K18" s="35"/>
      <c r="L18" s="35"/>
      <c r="M18" s="35"/>
      <c r="N18" s="36"/>
    </row>
    <row r="19" spans="1:14" ht="14.25">
      <c r="A19" s="34"/>
      <c r="B19" s="35"/>
      <c r="C19" s="35"/>
      <c r="D19" s="35"/>
      <c r="E19" s="35"/>
      <c r="F19" s="35"/>
      <c r="G19" s="35"/>
      <c r="H19" s="35"/>
      <c r="I19" s="35"/>
      <c r="J19" s="35"/>
      <c r="K19" s="35"/>
      <c r="L19" s="35"/>
      <c r="M19" s="35"/>
      <c r="N19" s="36"/>
    </row>
    <row r="20" spans="1:14" ht="14.25">
      <c r="A20" s="34"/>
      <c r="B20" s="35"/>
      <c r="C20" s="35"/>
      <c r="D20" s="35"/>
      <c r="E20" s="35"/>
      <c r="F20" s="35"/>
      <c r="G20" s="35"/>
      <c r="H20" s="35"/>
      <c r="I20" s="35"/>
      <c r="J20" s="35"/>
      <c r="K20" s="35"/>
      <c r="L20" s="35"/>
      <c r="M20" s="35"/>
      <c r="N20" s="36"/>
    </row>
    <row r="21" spans="1:14" ht="14.25">
      <c r="A21" s="34"/>
      <c r="B21" s="35"/>
      <c r="C21" s="35"/>
      <c r="D21" s="35"/>
      <c r="E21" s="35"/>
      <c r="F21" s="35"/>
      <c r="G21" s="35"/>
      <c r="H21" s="35"/>
      <c r="I21" s="35"/>
      <c r="J21" s="35"/>
      <c r="K21" s="35"/>
      <c r="L21" s="35"/>
      <c r="M21" s="35"/>
      <c r="N21" s="36"/>
    </row>
    <row r="22" spans="1:14" ht="14.25">
      <c r="A22" s="34"/>
      <c r="B22" s="35"/>
      <c r="C22" s="35"/>
      <c r="D22" s="35"/>
      <c r="E22" s="35"/>
      <c r="F22" s="35"/>
      <c r="G22" s="35"/>
      <c r="H22" s="35"/>
      <c r="I22" s="35"/>
      <c r="J22" s="35"/>
      <c r="K22" s="35"/>
      <c r="L22" s="35"/>
      <c r="M22" s="35"/>
      <c r="N22" s="36"/>
    </row>
    <row r="23" spans="1:14" ht="14.25">
      <c r="A23" s="34"/>
      <c r="B23" s="35"/>
      <c r="C23" s="35"/>
      <c r="D23" s="35"/>
      <c r="E23" s="35"/>
      <c r="F23" s="35"/>
      <c r="G23" s="35"/>
      <c r="H23" s="35"/>
      <c r="I23" s="35"/>
      <c r="J23" s="35"/>
      <c r="K23" s="35"/>
      <c r="L23" s="35"/>
      <c r="M23" s="35"/>
      <c r="N23" s="36"/>
    </row>
    <row r="24" spans="1:14" ht="14.25">
      <c r="A24" s="37"/>
      <c r="B24" s="38"/>
      <c r="C24" s="38"/>
      <c r="D24" s="38"/>
      <c r="E24" s="38"/>
      <c r="F24" s="38"/>
      <c r="G24" s="38"/>
      <c r="H24" s="38"/>
      <c r="I24" s="38"/>
      <c r="J24" s="38"/>
      <c r="K24" s="38"/>
      <c r="L24" s="38"/>
      <c r="M24" s="38"/>
      <c r="N24" s="39"/>
    </row>
  </sheetData>
  <sheetProtection password="9108" sheet="1" objects="1" scenarios="1" pivotTables="0"/>
  <mergeCells count="1">
    <mergeCell ref="A1:N1"/>
  </mergeCells>
  <printOptions/>
  <pageMargins left="0.24" right="0.24" top="1" bottom="0.75" header="0.3" footer="0.3"/>
  <pageSetup horizontalDpi="600" verticalDpi="600" orientation="landscape" r:id="rId3"/>
  <headerFooter>
    <oddHeader>&amp;C&amp;"-,Bold"&amp;14Summary Table Report&amp;R&amp;G</oddHeader>
  </headerFooter>
  <drawing r:id="rId1"/>
  <legacyDrawingHF r:id="rId2"/>
</worksheet>
</file>

<file path=xl/worksheets/sheet9.xml><?xml version="1.0" encoding="utf-8"?>
<worksheet xmlns="http://schemas.openxmlformats.org/spreadsheetml/2006/main" xmlns:r="http://schemas.openxmlformats.org/officeDocument/2006/relationships">
  <sheetPr>
    <tabColor rgb="FF0070C0"/>
  </sheetPr>
  <dimension ref="A1:F10"/>
  <sheetViews>
    <sheetView showGridLines="0" view="pageLayout" workbookViewId="0" topLeftCell="A1">
      <selection activeCell="E9" sqref="E9"/>
    </sheetView>
  </sheetViews>
  <sheetFormatPr defaultColWidth="9.140625" defaultRowHeight="15"/>
  <cols>
    <col min="1" max="1" width="15.8515625" style="0" customWidth="1"/>
    <col min="2" max="2" width="12.00390625" style="0" customWidth="1"/>
    <col min="3" max="3" width="17.8515625" style="0" customWidth="1"/>
    <col min="4" max="4" width="18.421875" style="0" customWidth="1"/>
    <col min="5" max="5" width="18.140625" style="0" customWidth="1"/>
    <col min="6" max="6" width="17.8515625" style="0" customWidth="1"/>
  </cols>
  <sheetData>
    <row r="1" spans="1:6" s="2" customFormat="1" ht="15" thickTop="1">
      <c r="A1" s="75" t="str">
        <f>CONCATENATE("Table 5. Aseptic Necrosis of Bone Jaw Events in the ",B3," Setting per Patient by Age Group, Sex, and Year ")</f>
        <v>Table 5. Aseptic Necrosis of Bone Jaw Events in the Inpatient Setting per Patient by Age Group, Sex, and Year </v>
      </c>
      <c r="B1" s="65"/>
      <c r="C1" s="65"/>
      <c r="D1" s="65"/>
      <c r="E1" s="65"/>
      <c r="F1" s="66"/>
    </row>
    <row r="2" spans="1:6" s="2" customFormat="1" ht="14.25">
      <c r="A2" s="7"/>
      <c r="B2" s="1"/>
      <c r="C2" s="1"/>
      <c r="D2" s="1"/>
      <c r="E2" s="1"/>
      <c r="F2" s="10"/>
    </row>
    <row r="3" spans="1:6" ht="31.5" customHeight="1">
      <c r="A3" s="47" t="s">
        <v>5</v>
      </c>
      <c r="B3" s="131" t="s">
        <v>21</v>
      </c>
      <c r="C3" s="74" t="s">
        <v>24</v>
      </c>
      <c r="D3" s="74"/>
      <c r="E3" s="74"/>
      <c r="F3" s="74"/>
    </row>
    <row r="4" spans="1:6" ht="14.25">
      <c r="A4" s="7"/>
      <c r="B4" s="1"/>
      <c r="C4" s="1"/>
      <c r="D4" s="1"/>
      <c r="E4" s="1"/>
      <c r="F4" s="10"/>
    </row>
    <row r="5" spans="1:6" ht="28.5">
      <c r="A5" s="45" t="s">
        <v>35</v>
      </c>
      <c r="B5" s="46"/>
      <c r="C5" s="132" t="s">
        <v>2</v>
      </c>
      <c r="D5" s="5"/>
      <c r="E5" s="5"/>
      <c r="F5" s="133"/>
    </row>
    <row r="6" spans="1:6" ht="14.25">
      <c r="A6" s="120" t="s">
        <v>0</v>
      </c>
      <c r="B6" s="76" t="s">
        <v>1</v>
      </c>
      <c r="C6" s="79">
        <v>2007</v>
      </c>
      <c r="D6" s="99">
        <v>2008</v>
      </c>
      <c r="E6" s="99">
        <v>2009</v>
      </c>
      <c r="F6" s="100">
        <v>2010</v>
      </c>
    </row>
    <row r="7" spans="1:6" ht="14.25">
      <c r="A7" s="121" t="s">
        <v>18</v>
      </c>
      <c r="B7" s="79" t="s">
        <v>3</v>
      </c>
      <c r="C7" s="123">
        <v>1</v>
      </c>
      <c r="D7" s="124">
        <v>1.2592592592592593</v>
      </c>
      <c r="E7" s="124">
        <v>1.2222222222222223</v>
      </c>
      <c r="F7" s="125">
        <v>1.380952380952381</v>
      </c>
    </row>
    <row r="8" spans="1:6" ht="14.25">
      <c r="A8" s="6"/>
      <c r="B8" s="82" t="s">
        <v>4</v>
      </c>
      <c r="C8" s="126">
        <v>2</v>
      </c>
      <c r="D8" s="22">
        <v>1.4615384615384615</v>
      </c>
      <c r="E8" s="22">
        <v>1.4615384615384615</v>
      </c>
      <c r="F8" s="127">
        <v>1.6666666666666667</v>
      </c>
    </row>
    <row r="9" spans="1:6" ht="14.25">
      <c r="A9" s="121" t="s">
        <v>19</v>
      </c>
      <c r="B9" s="79" t="s">
        <v>3</v>
      </c>
      <c r="C9" s="123">
        <v>1</v>
      </c>
      <c r="D9" s="124">
        <v>1.5454545454545454</v>
      </c>
      <c r="E9" s="124">
        <v>1.7894736842105263</v>
      </c>
      <c r="F9" s="125">
        <v>1.6956521739130435</v>
      </c>
    </row>
    <row r="10" spans="1:6" ht="14.25">
      <c r="A10" s="122"/>
      <c r="B10" s="85" t="s">
        <v>4</v>
      </c>
      <c r="C10" s="128">
        <v>1.2</v>
      </c>
      <c r="D10" s="129">
        <v>1.2142857142857142</v>
      </c>
      <c r="E10" s="129">
        <v>1.5217391304347827</v>
      </c>
      <c r="F10" s="130">
        <v>1.6923076923076923</v>
      </c>
    </row>
  </sheetData>
  <sheetProtection password="9108" sheet="1" objects="1" scenarios="1" pivotTables="0"/>
  <mergeCells count="2">
    <mergeCell ref="C3:F3"/>
    <mergeCell ref="A1:F1"/>
  </mergeCells>
  <printOptions/>
  <pageMargins left="0.24" right="0.24" top="0.9270833333333334" bottom="0.75" header="0.3" footer="0.3"/>
  <pageSetup horizontalDpi="600" verticalDpi="600" orientation="portrait" r:id="rId2"/>
  <headerFooter>
    <oddHeader>&amp;C&amp;"-,Bold"&amp;14Summary Table Report&amp;"-,Regular"&amp;11
&amp;R&amp;G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ltrebino</dc:creator>
  <cp:keywords/>
  <dc:description/>
  <cp:lastModifiedBy>Pestine, Ella</cp:lastModifiedBy>
  <cp:lastPrinted>2012-04-10T14:55:07Z</cp:lastPrinted>
  <dcterms:created xsi:type="dcterms:W3CDTF">2011-08-04T14:41:58Z</dcterms:created>
  <dcterms:modified xsi:type="dcterms:W3CDTF">2018-03-06T19:31:42Z</dcterms:modified>
  <cp:category/>
  <cp:version/>
  <cp:contentType/>
  <cp:contentStatus/>
</cp:coreProperties>
</file>