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020" windowHeight="11640" activeTab="0"/>
  </bookViews>
  <sheets>
    <sheet name="Disclaimer" sheetId="1" r:id="rId1"/>
    <sheet name="Overview" sheetId="2" r:id="rId2"/>
    <sheet name="Specifications" sheetId="3" r:id="rId3"/>
    <sheet name="Glossary" sheetId="4" r:id="rId4"/>
    <sheet name="Table1" sheetId="5" r:id="rId5"/>
    <sheet name="Table2" sheetId="6" r:id="rId6"/>
    <sheet name="Table3" sheetId="7" r:id="rId7"/>
    <sheet name="Appendix A" sheetId="8" r:id="rId8"/>
  </sheets>
  <externalReferences>
    <externalReference r:id="rId11"/>
    <externalReference r:id="rId12"/>
    <externalReference r:id="rId13"/>
    <externalReference r:id="rId14"/>
    <externalReference r:id="rId15"/>
    <externalReference r:id="rId16"/>
    <externalReference r:id="rId17"/>
  </externalReferences>
  <definedNames>
    <definedName name="APPENDIXDATA">#REF!</definedName>
    <definedName name="Attrit_Level" localSheetId="1">'[4]Attrit_Tmplate'!#REF!</definedName>
    <definedName name="Attrit_Level" localSheetId="4">'[1]Attrit_Tmplate'!#REF!</definedName>
    <definedName name="Attrit_Level" localSheetId="5">'[1]Attrit_Tmplate'!#REF!</definedName>
    <definedName name="Attrit_Level" localSheetId="6">'[1]Attrit_Tmplate'!#REF!</definedName>
    <definedName name="Attrit_Level">'[1]Attrit_Tmplate'!#REF!</definedName>
    <definedName name="dddd" localSheetId="1">#REF!</definedName>
    <definedName name="dddd">#REF!</definedName>
    <definedName name="mirabegron" localSheetId="1">#REF!</definedName>
    <definedName name="mirabegron">#REF!</definedName>
    <definedName name="oxybutinin" localSheetId="1">#REF!</definedName>
    <definedName name="oxybutinin">#REF!</definedName>
    <definedName name="_xlnm.Print_Area" localSheetId="1">'Overview'!$A$1:$C$15</definedName>
    <definedName name="_xlnm.Print_Area" localSheetId="2">'Specifications'!$A$1:$T$38</definedName>
    <definedName name="_xlnm.Print_Titles" localSheetId="4">'Table1'!$1:$3</definedName>
    <definedName name="_xlnm.Print_Titles" localSheetId="5">'Table2'!$1:$3</definedName>
    <definedName name="_xlnm.Print_Titles" localSheetId="6">'Table3'!$1:$3</definedName>
    <definedName name="SUMMARYDATA">#REF!</definedName>
    <definedName name="SUMMARYSPECIF" localSheetId="1">#REF!</definedName>
    <definedName name="SUMMARYSPECIF">#REF!</definedName>
    <definedName name="TableHeader" localSheetId="4">'Table1'!$C$3:$M$3</definedName>
    <definedName name="TableHeader" localSheetId="5">'Table2'!$C$3:$M$3</definedName>
    <definedName name="TableHeader" localSheetId="6">'Table3'!$C$3:$M$3</definedName>
  </definedNames>
  <calcPr fullCalcOnLoad="1"/>
</workbook>
</file>

<file path=xl/sharedStrings.xml><?xml version="1.0" encoding="utf-8"?>
<sst xmlns="http://schemas.openxmlformats.org/spreadsheetml/2006/main" count="401" uniqueCount="151">
  <si>
    <t>Indication 5: 780.79, 728.2, or 311, EXCLUDE 257.2, 257.8, 257.9, 799.81, 194.3, 227.3, or 253.4 at any time</t>
  </si>
  <si>
    <t>Indication 4: 194.3, 227.3, or 253.4, EXCLUDE 257.2, 257.8, 257.9, or 799.81 at any time</t>
  </si>
  <si>
    <t>Indication 3: 799.81, EXCLUDE 257.2, 257.8, or 257.9 at any time</t>
  </si>
  <si>
    <t>Indication 2: 257.8 or 257.9, EXCLUDE 257.2 at any time</t>
  </si>
  <si>
    <t>Indication 1: 257.2</t>
  </si>
  <si>
    <t>New Episodes w/ Events / 10K Years at Risk</t>
  </si>
  <si>
    <t>Member- Years</t>
  </si>
  <si>
    <t>Eligible Members</t>
  </si>
  <si>
    <t>Number of Events</t>
  </si>
  <si>
    <t>New Episodes w/ Events</t>
  </si>
  <si>
    <t>Years at Risk</t>
  </si>
  <si>
    <t>New Episodes</t>
  </si>
  <si>
    <t>75+ Years</t>
  </si>
  <si>
    <t>65 to 74 Years</t>
  </si>
  <si>
    <t>40 to 64 Years</t>
  </si>
  <si>
    <t>00 to 39 Years</t>
  </si>
  <si>
    <t xml:space="preserve">To09y05_mpr_wp45_v01 Specifications </t>
  </si>
  <si>
    <t>Enrollment Gap</t>
  </si>
  <si>
    <t>45 days</t>
  </si>
  <si>
    <t>Age Groups</t>
  </si>
  <si>
    <t>0-39, 40-64, 65-74, 75+</t>
  </si>
  <si>
    <t>Query Period</t>
  </si>
  <si>
    <t>January 1, 2000 to May 31, 2013</t>
  </si>
  <si>
    <t>Coverage Requirement</t>
  </si>
  <si>
    <t>Medical and Drug Coverage</t>
  </si>
  <si>
    <t>Enrollment Requirement</t>
  </si>
  <si>
    <t>183 Days</t>
  </si>
  <si>
    <t>Scenario</t>
  </si>
  <si>
    <t>Drug/Exposure</t>
  </si>
  <si>
    <t>Event/Outcome</t>
  </si>
  <si>
    <t>Incident w/ respect to:</t>
  </si>
  <si>
    <t>Washout (days)</t>
  </si>
  <si>
    <t>Cohort Definition</t>
  </si>
  <si>
    <t>Episode Gap</t>
  </si>
  <si>
    <t>Min Episode Duration</t>
  </si>
  <si>
    <t>Min Days Supplied</t>
  </si>
  <si>
    <t>Episode Truncation by Incident Exposure*</t>
  </si>
  <si>
    <t>Event/ Outcome</t>
  </si>
  <si>
    <t>Incident Only Care Setting</t>
  </si>
  <si>
    <t>Event 
De-duplication</t>
  </si>
  <si>
    <t>Blackout Period</t>
  </si>
  <si>
    <t>257.2</t>
  </si>
  <si>
    <t>183</t>
  </si>
  <si>
    <t>01</t>
  </si>
  <si>
    <t>0</t>
  </si>
  <si>
    <t>Any</t>
  </si>
  <si>
    <t>N</t>
  </si>
  <si>
    <t>Testosterone (NDC or Proc Code)</t>
  </si>
  <si>
    <t>2</t>
  </si>
  <si>
    <t>365</t>
  </si>
  <si>
    <t>257.8 or 257.9, EXCLUDE 257.2 at any time</t>
  </si>
  <si>
    <t>257.2, 257.8, 257.9</t>
  </si>
  <si>
    <t>799.81, EXCLUDE 257.2, 257.8, or 257.9 at any time</t>
  </si>
  <si>
    <t>257.2, 257.8, 257.9, 799.81</t>
  </si>
  <si>
    <t>194.3, 227.3, or 253.4, EXCLUDE 257.2, 257.8, 257.9, or 799.81 at any time</t>
  </si>
  <si>
    <t>257.2, 257.8, 257.9, 799.81, 194.3, 227.3, 253.4</t>
  </si>
  <si>
    <t>780.79, 728.2, or 311, EXCLUDE 257.2, 257.8, 257.9, 799.81, 194.3, 227.3, or 253.4 at any time</t>
  </si>
  <si>
    <t>257.2, 257.8, 257.9, 799.81, 194.3, 227.3, 253.4, 780.79, 728.2, 311</t>
  </si>
  <si>
    <t xml:space="preserve">   NDC codes checked against First Data Bank's "National Drug Data File (NDDF®) Plus"</t>
  </si>
  <si>
    <t xml:space="preserve">   ICD-9-CM diagnosis and procedure codes checked against "Ingenix 2012 ICD-9-CM Data File" provided by OptumInsight</t>
  </si>
  <si>
    <t xml:space="preserve">   HCPCS codes checked against "Optum 2012 HCPCS Level II Data File" provided by OptumInsight</t>
  </si>
  <si>
    <t xml:space="preserve">   CPT codes checked against "Optum 2012 Current Procedure Codes &amp; Relative Values Data File" provided by OptumInsight</t>
  </si>
  <si>
    <t>* If Yes, then treatment episodes are truncated when encountering a claim from the incident list.</t>
  </si>
  <si>
    <t>Glossary of Terms in Modular Program 3*</t>
  </si>
  <si>
    <r>
      <rPr>
        <b/>
        <sz val="10"/>
        <color indexed="8"/>
        <rFont val="Calibri"/>
        <family val="2"/>
      </rPr>
      <t xml:space="preserve">Amount Supplied </t>
    </r>
    <r>
      <rPr>
        <sz val="10"/>
        <color indexed="8"/>
        <rFont val="Calibri"/>
        <family val="2"/>
      </rPr>
      <t>- number of units (pills, tablets, vials) dispensed. Net amount per NDC per dispensing. This is equivalent to the "RxAmt" value in the MSCDM.</t>
    </r>
  </si>
  <si>
    <r>
      <rPr>
        <b/>
        <sz val="10"/>
        <color indexed="8"/>
        <rFont val="Calibri"/>
        <family val="2"/>
      </rPr>
      <t xml:space="preserve">Blackout Period </t>
    </r>
    <r>
      <rPr>
        <sz val="10"/>
        <color indexed="8"/>
        <rFont val="Calibri"/>
        <family val="2"/>
      </rPr>
      <t>- number of days at the beginning of a treatment episode that events are to be ignored.  If an event occurs during the blackout period, the episode is excluded.</t>
    </r>
  </si>
  <si>
    <r>
      <rPr>
        <b/>
        <sz val="10"/>
        <color indexed="8"/>
        <rFont val="Calibri"/>
        <family val="2"/>
      </rPr>
      <t xml:space="preserve">Care Setting </t>
    </r>
    <r>
      <rPr>
        <sz val="10"/>
        <color indexed="8"/>
        <rFont val="Calibri"/>
        <family val="2"/>
      </rPr>
      <t>- type of medical encounter or facility where the exposure, event, or condition code was recorded.  Possible care settings include: Inpatient Hospital Stay (IP), Non-Acute Institutional Stay (IS), Emergency Department (ED), Ambulatory Visit (AV), and Other Ambulatory Visit (OA). Along with the Principal Diagnosis Indicator, forms the Caresetting/PDX parameter.</t>
    </r>
  </si>
  <si>
    <r>
      <t xml:space="preserve">Days Supplied - </t>
    </r>
    <r>
      <rPr>
        <sz val="10"/>
        <color indexed="8"/>
        <rFont val="Calibri"/>
        <family val="2"/>
      </rPr>
      <t>number of days supplied for all dispensings in qualifying treatment episodes.</t>
    </r>
  </si>
  <si>
    <r>
      <rPr>
        <b/>
        <sz val="10"/>
        <color indexed="8"/>
        <rFont val="Calibri"/>
        <family val="2"/>
      </rPr>
      <t xml:space="preserve">Eligible Members </t>
    </r>
    <r>
      <rPr>
        <sz val="10"/>
        <color indexed="8"/>
        <rFont val="Calibri"/>
        <family val="2"/>
      </rPr>
      <t>- Number of members eligible for an incident treatment episode (defined by the drug/exposure and event washout periods) with drug and medical coverage during the query period.</t>
    </r>
  </si>
  <si>
    <r>
      <t>Enrollment Gap -</t>
    </r>
    <r>
      <rPr>
        <sz val="10"/>
        <color indexed="8"/>
        <rFont val="Calibri"/>
        <family val="2"/>
      </rPr>
      <t xml:space="preserve"> number of days allowed between two consecutive enrollment periods without breaking a “continuously enrolled” sequence.</t>
    </r>
  </si>
  <si>
    <r>
      <t xml:space="preserve">Episode Gap - </t>
    </r>
    <r>
      <rPr>
        <sz val="10"/>
        <color indexed="8"/>
        <rFont val="Calibri"/>
        <family val="2"/>
      </rPr>
      <t>number of days allowed between two (or more) consecutive exposures (dispensings/procedures) to be considered the same treatment episode.</t>
    </r>
  </si>
  <si>
    <r>
      <t xml:space="preserve">Event De-duplication - </t>
    </r>
    <r>
      <rPr>
        <sz val="10"/>
        <color indexed="8"/>
        <rFont val="Calibri"/>
        <family val="2"/>
      </rPr>
      <t xml:space="preserve">specifies how events are counted by the MP algorithm.  '0' counts all occurrences of an event group code of interest. '1' de-duplicates occurrences of the same event code on the same day (i.e., de-duplicates at the exact match code level), '2' de-duplicates occurrences of the same event group code on the same day (e.g., de-duplicates at the GROUP level). </t>
    </r>
  </si>
  <si>
    <r>
      <t xml:space="preserve">Lookback Period (pre-existing condition) - </t>
    </r>
    <r>
      <rPr>
        <sz val="10"/>
        <color indexed="8"/>
        <rFont val="Calibri"/>
        <family val="2"/>
      </rPr>
      <t>number of days wherein a member is required to have evidence of pre-existing condition (diagnosis/procedure/drug dispensing).</t>
    </r>
  </si>
  <si>
    <r>
      <t xml:space="preserve">Member-Years - </t>
    </r>
    <r>
      <rPr>
        <sz val="10"/>
        <color indexed="8"/>
        <rFont val="Calibri"/>
        <family val="2"/>
      </rPr>
      <t xml:space="preserve">sum of all days of enrollment with medical and drug coverage** in the query period preceded by an exposure washout period all divided by 365.23. </t>
    </r>
  </si>
  <si>
    <r>
      <t xml:space="preserve">Minimum Days Supplied - </t>
    </r>
    <r>
      <rPr>
        <sz val="10"/>
        <color indexed="8"/>
        <rFont val="Calibri"/>
        <family val="2"/>
      </rPr>
      <t>specifies a minimum number of days in length of the days supplied for the episode to be considered</t>
    </r>
  </si>
  <si>
    <r>
      <t xml:space="preserve">Minimum Episode Duration - </t>
    </r>
    <r>
      <rPr>
        <sz val="10"/>
        <color indexed="8"/>
        <rFont val="Calibri"/>
        <family val="2"/>
      </rPr>
      <t>specifies a minimum number of days in length of the epsiode for it to be considered</t>
    </r>
  </si>
  <si>
    <r>
      <t xml:space="preserve">New Episodes - </t>
    </r>
    <r>
      <rPr>
        <sz val="10"/>
        <color indexed="8"/>
        <rFont val="Calibri"/>
        <family val="2"/>
      </rPr>
      <t>new treatment episodes; length of episode is determined by days supplied in one dispensing (or consecutive dispensings bridged by the episode gap.</t>
    </r>
  </si>
  <si>
    <r>
      <t xml:space="preserve">Query Period - </t>
    </r>
    <r>
      <rPr>
        <sz val="10"/>
        <color indexed="8"/>
        <rFont val="Calibri"/>
        <family val="2"/>
      </rPr>
      <t>period in which the modular program looks for exposures and outcomes of interest.</t>
    </r>
  </si>
  <si>
    <r>
      <t xml:space="preserve">Treatment Episode Truncation Indicator - </t>
    </r>
    <r>
      <rPr>
        <sz val="10"/>
        <color indexed="8"/>
        <rFont val="Calibri"/>
        <family val="2"/>
      </rPr>
      <t xml:space="preserve"> indicates whether observation of the incident query code during follow-up requires truncation of valid treatment episodes. A value of Y indicates that the treatment episodes should be truncated at the first occurrence of an incident query code. A value of N indicates that the treatment episodes should not be truncated at the occurrence of the incident query code.</t>
    </r>
  </si>
  <si>
    <r>
      <t xml:space="preserve">Washout Period (drug/exposure)** - </t>
    </r>
    <r>
      <rPr>
        <sz val="10"/>
        <color indexed="8"/>
        <rFont val="Calibri"/>
        <family val="2"/>
      </rPr>
      <t xml:space="preserve">number of days a user is required to have no evidence of prior exposure (drug dispensing/procedure) and continuous drug and medical coverage prior to an incident treatment episode. </t>
    </r>
  </si>
  <si>
    <r>
      <t xml:space="preserve">Washout Period (event/outcome)** - </t>
    </r>
    <r>
      <rPr>
        <sz val="10"/>
        <color indexed="8"/>
        <rFont val="Calibri"/>
        <family val="2"/>
      </rPr>
      <t>number of days a user is required to have no evidence of a prior event (procedure/diagnosis) and continuous drug and medical coverage prior to an incident treatment episode.</t>
    </r>
  </si>
  <si>
    <t>*all terms may not be used in this report</t>
  </si>
  <si>
    <t>**incident treatment episodes must be incident to both the exposure and the event</t>
  </si>
  <si>
    <t>Code</t>
  </si>
  <si>
    <t>Description</t>
  </si>
  <si>
    <t>Other testicular hypofunction</t>
  </si>
  <si>
    <t>257.8</t>
  </si>
  <si>
    <t xml:space="preserve">Other testicular dysfunction </t>
  </si>
  <si>
    <t>257.9</t>
  </si>
  <si>
    <t xml:space="preserve">Unspecified testicular dysfunction </t>
  </si>
  <si>
    <t>799.81</t>
  </si>
  <si>
    <t xml:space="preserve">Decreased libido </t>
  </si>
  <si>
    <t>194.3</t>
  </si>
  <si>
    <t xml:space="preserve">Malignant neoplasm of pituitary gland and craniopharyngeal duct </t>
  </si>
  <si>
    <t>227.3</t>
  </si>
  <si>
    <t xml:space="preserve">Benign neoplasm of pituitary gland and craniopharyngeal duct </t>
  </si>
  <si>
    <t>253.4</t>
  </si>
  <si>
    <t xml:space="preserve">Other anterior pituitary disorders </t>
  </si>
  <si>
    <t>780.79</t>
  </si>
  <si>
    <t>Other malaise and fatigue</t>
  </si>
  <si>
    <t>728.2</t>
  </si>
  <si>
    <t xml:space="preserve">Muscular wasting and disuse atrophy, not elsewhere classified </t>
  </si>
  <si>
    <t>311</t>
  </si>
  <si>
    <t xml:space="preserve">Depressive disorder, not elsewhere classified </t>
  </si>
  <si>
    <t>Overview</t>
  </si>
  <si>
    <t>Request Description</t>
  </si>
  <si>
    <t>Request ID</t>
  </si>
  <si>
    <t>Specifications</t>
  </si>
  <si>
    <t>Program parameter inputs and scenarios</t>
  </si>
  <si>
    <t>Glossary</t>
  </si>
  <si>
    <t>List of Terms found in this Report and their Definitions</t>
  </si>
  <si>
    <t>Appendix A</t>
  </si>
  <si>
    <t>Notes:</t>
  </si>
  <si>
    <t>Please contact the Mini-Sentinel Operations Center (MSOC_Requests@harvardpilgrim.org) for questions and to provide comments/suggestions for future enhancements to this document.</t>
  </si>
  <si>
    <r>
      <t xml:space="preserve">Cohort Definition (drug/exposure)- </t>
    </r>
    <r>
      <rPr>
        <sz val="10"/>
        <color indexed="8"/>
        <rFont val="Calibri"/>
        <family val="2"/>
      </rPr>
      <t xml:space="preserve">Indicates how the cohort will be defined: (1) 01: Cohort includes only the first valid incident treatment episode during the query period; (2) 02: Cohort includes all valid incident treatment episodes during the query period; (3) 03: Cohort includes all valid incident treatment episodes during the query period until an event occurs
</t>
    </r>
  </si>
  <si>
    <t>New Patients</t>
  </si>
  <si>
    <t>New Patients / 1K Eligible Members</t>
  </si>
  <si>
    <t>Diagnoses / Patient</t>
  </si>
  <si>
    <t>Diagnoses</t>
  </si>
  <si>
    <t>Table 1</t>
  </si>
  <si>
    <t>Table 2</t>
  </si>
  <si>
    <t>Table 3</t>
  </si>
  <si>
    <r>
      <t>Table displaying the Number of New Patients</t>
    </r>
    <r>
      <rPr>
        <sz val="10"/>
        <color indexed="8"/>
        <rFont val="Calibri"/>
        <family val="2"/>
      </rPr>
      <t xml:space="preserve">, New Episodes,  Diagnoses, Years at Risk, New Episodes w/ Events, Number of Events,  Eligible Members, Member-Years, New Patients/ 1K Eligible Members, Diagnoses/Patient, and New Episodes With Events / 10K Years at Risk by Indication and Episode Extension Period - January 1, 2000 to May 31, 2013.        
</t>
    </r>
  </si>
  <si>
    <r>
      <t xml:space="preserve">Table displaying the Number of New Patients, New Episodes,  Diagnoses, Years at Risk, New Episodes w/ Events, Number of Events,  Eligible Members, Member-Years, New Patients/ 1K Eligible Members, Diagnoses/Patient, and New Episodes With Events / 10K Years at Risk by Indication, Episode Extension Period, and </t>
    </r>
    <r>
      <rPr>
        <b/>
        <sz val="10"/>
        <color indexed="8"/>
        <rFont val="Calibri"/>
        <family val="2"/>
      </rPr>
      <t>Age Group</t>
    </r>
    <r>
      <rPr>
        <sz val="10"/>
        <color indexed="8"/>
        <rFont val="Calibri"/>
        <family val="2"/>
      </rPr>
      <t xml:space="preserve"> -  January 1, 2000 to May 31, 2013. </t>
    </r>
  </si>
  <si>
    <r>
      <t xml:space="preserve">Table displaying the Number of New Patients, New Episodes,  Diagnoses, Years at Risk, New Episodes w/ Events, Number of Events,  Eligible Members, Member-Years, New Patients/ 1K Eligible Members, Diagnoses/Patient, and New Episodes With Events / 10K Years at Risk by Indication, Episode Extension Period, and </t>
    </r>
    <r>
      <rPr>
        <b/>
        <sz val="10"/>
        <color indexed="8"/>
        <rFont val="Calibri"/>
        <family val="2"/>
      </rPr>
      <t>Year</t>
    </r>
    <r>
      <rPr>
        <sz val="10"/>
        <color indexed="8"/>
        <rFont val="Calibri"/>
        <family val="2"/>
      </rPr>
      <t xml:space="preserve">- January 1, 2000 to May 31, 2013. 
</t>
    </r>
    <r>
      <rPr>
        <sz val="10"/>
        <color indexed="8"/>
        <rFont val="Calibri"/>
        <family val="2"/>
      </rPr>
      <t xml:space="preserve">
</t>
    </r>
  </si>
  <si>
    <r>
      <t xml:space="preserve">Principal Diagnosis (PDX) - </t>
    </r>
    <r>
      <rPr>
        <sz val="10"/>
        <color indexed="8"/>
        <rFont val="Calibri"/>
        <family val="2"/>
      </rPr>
      <t>diagnosis or condition established to be chiefly responsible for admission of the patient to the hospital.  'P' = principal diagnosis, 'S' = secondary diagnosis, 'X' = unspecified diagnosis, '.' = blank. Along with the Care Setting values, forms the Caresetting/PDX parameter.</t>
    </r>
  </si>
  <si>
    <r>
      <rPr>
        <b/>
        <sz val="10"/>
        <color indexed="8"/>
        <rFont val="Calibri"/>
        <family val="2"/>
      </rPr>
      <t>Years at Risk</t>
    </r>
    <r>
      <rPr>
        <sz val="10"/>
        <color indexed="8"/>
        <rFont val="Calibri"/>
        <family val="2"/>
      </rPr>
      <t xml:space="preserve"> - number of days supplied plus any episode gaps and exposure extension periods all divided by 365.23.</t>
    </r>
  </si>
  <si>
    <r>
      <t xml:space="preserve">New Patients - </t>
    </r>
    <r>
      <rPr>
        <sz val="10"/>
        <color indexed="8"/>
        <rFont val="Calibri"/>
        <family val="2"/>
      </rPr>
      <t xml:space="preserve">number of members with incident exposure during the query period. Member must have no evidence of exposure (s) of interest (defined by incidence criteria)  in the prior washout period. A user may only be counted once in a query period. </t>
    </r>
  </si>
  <si>
    <t>to09y05_mpr_wp45_v01 - Report 1 of 1</t>
  </si>
  <si>
    <t>Care Setting/ PDX</t>
  </si>
  <si>
    <t>183-Day Episode Extension Period</t>
  </si>
  <si>
    <t>365-Day Episode Extension Period</t>
  </si>
  <si>
    <t>Episode Extension Period</t>
  </si>
  <si>
    <r>
      <t xml:space="preserve">Episode Extension Period - </t>
    </r>
    <r>
      <rPr>
        <sz val="10"/>
        <color indexed="8"/>
        <rFont val="Calibri"/>
        <family val="2"/>
      </rPr>
      <t>number of days post treatment period in which the outcomes/events are counted for a treatment episode.</t>
    </r>
  </si>
  <si>
    <t>Incident testosterone indication</t>
  </si>
  <si>
    <t>List of codes used to define the testosterone indications in this request</t>
  </si>
  <si>
    <r>
      <t xml:space="preserve">FDA has requested execution of Modular Program #3 (MP3) to examine Incident testosterone indication diagnoses and subsequent testosterone use in the Mini-Sentinel Distributed Database (MSDD).  Ten scenarios were examined in this request with five different testosterone indication diagnoses and two different episode extension periods. The episode extension period is the number of days after the incident testosterone indication diagnosis where the program looks for testosterone use (the event of interest in this request). 
The query was run against the MSDD for the time period of January 1, 2000 - May 31, 2013. </t>
    </r>
    <r>
      <rPr>
        <sz val="10"/>
        <rFont val="Calibri"/>
        <family val="2"/>
      </rPr>
      <t xml:space="preserve"> The package was distributed to 18 Data Partners on August 4, 2014.  This report includes data from 17 Data Partners.  </t>
    </r>
  </si>
  <si>
    <t>Appendix A.  ICD-9-CM Diagnosis Codes used to Define Testosterone Indications  in this Request</t>
  </si>
  <si>
    <t>Special Note</t>
  </si>
  <si>
    <t>This report contains results for males only</t>
  </si>
  <si>
    <t>Table 1: Summary of Incident Testosterone Indication Diagnoses and Subsequent Testosterone Use among Males in the MSDD between January 1, 2000 and May 31, 2013, by Indication and Episode Extension Period</t>
  </si>
  <si>
    <t>Table 2: Summary of Incident Testosterone Indication Diagnoses and Subsequent Testosterone Use among Males in the MSDD between January 1, 2000 and May 31, 2013, by Indication, Episode Extension Period, and Age Group</t>
  </si>
  <si>
    <t>Table 3: Summary of Incident Testosterone Indication Diagnoses and Subsequent Testosterone Use among Males in the MSDD between January 1, 2000 and May 31, 2013, by Indication, Episode Extension Period, and Year</t>
  </si>
  <si>
    <t>---</t>
  </si>
  <si>
    <t>Disclaimer</t>
  </si>
  <si>
    <t>FDA has requested use of Modular Program 3 (MP3) to examine the prevalence of indications associated with testosterone use.  The query period was from January 1, 2000 to May 31, 2013, and the enrollment gap was set at 45 days. Age groups were split as follows: 0-39, 40-64, 65-74, and 75+ years. In total, ten scenarios were examined in this request with differing testosterone indication diagnoses and episode extension periods. See below for specific details on each scenario. See Appendix A for a list of codes used to define the exposures.</t>
  </si>
  <si>
    <t>The following report(s) provides findings from an FDA‐initiated query using its Mini-Sentinel pilot. While Mini-Sentinel queries may be undertaken to assess potential medical product safety risks, they may also be initiated for various other reasons.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</si>
  <si>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Data obtained through Mini-Sentinel are intended to complement other types of evidence such as preclinical studies, clinical trials, postmarket studies, and adverse event reports, all of which are used by FDA to inform regulatory decisions regarding medical product safety. The information contained in this report is provided as part of FDA’s commitment to place knowledge acquired from the Mini-Sentinel pilot in the public domain as soon as possible. Any public health actions taken by FDA regarding products involved in Mini-Sentinel queries will continue to be communicated through existing channels.</t>
  </si>
  <si>
    <t>FDA wants to emphasize that the fact that FDA has initiated a query involving a medical product and is reporting findings related to that query does not mean that FDA is suggesting health care practitioners should change their prescribing practices for the medical product or that patients taking the medical product should stop using it. Patients who have questions about the use of an identified medical product should contact their health care practitioners.</t>
  </si>
  <si>
    <t>The following report contains a description of the request, request specifications, and results from the modular program run(s).</t>
  </si>
  <si>
    <t xml:space="preserve">If you are using a web page screen reader and are unable to access this document, please contact the Mini-Sentinel Operations Center for assistance at info@mini‐sentinel.org.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</si>
</sst>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0"/>
  </numFmts>
  <fonts count="61">
    <font>
      <sz val="11"/>
      <color theme="1"/>
      <name val="Calibri"/>
      <family val="2"/>
    </font>
    <font>
      <sz val="11"/>
      <color indexed="8"/>
      <name val="Calibri"/>
      <family val="2"/>
    </font>
    <font>
      <sz val="9"/>
      <color indexed="8"/>
      <name val="Calibri"/>
      <family val="2"/>
    </font>
    <font>
      <b/>
      <sz val="9"/>
      <color indexed="8"/>
      <name val="Calibri"/>
      <family val="2"/>
    </font>
    <font>
      <b/>
      <i/>
      <sz val="9"/>
      <color indexed="8"/>
      <name val="Calibri"/>
      <family val="2"/>
    </font>
    <font>
      <sz val="8"/>
      <color indexed="8"/>
      <name val="Calibri"/>
      <family val="2"/>
    </font>
    <font>
      <b/>
      <sz val="8"/>
      <color indexed="8"/>
      <name val="Calibri"/>
      <family val="2"/>
    </font>
    <font>
      <sz val="11"/>
      <color indexed="9"/>
      <name val="Calibri"/>
      <family val="2"/>
    </font>
    <font>
      <sz val="10"/>
      <color indexed="8"/>
      <name val="Calibri"/>
      <family val="2"/>
    </font>
    <font>
      <b/>
      <sz val="10"/>
      <color indexed="8"/>
      <name val="Calibri"/>
      <family val="2"/>
    </font>
    <font>
      <b/>
      <u val="single"/>
      <sz val="10"/>
      <color indexed="8"/>
      <name val="Calibri"/>
      <family val="2"/>
    </font>
    <font>
      <b/>
      <u val="single"/>
      <sz val="10"/>
      <name val="Calibri"/>
      <family val="2"/>
    </font>
    <font>
      <sz val="10"/>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Calibri"/>
      <family val="2"/>
    </font>
    <font>
      <b/>
      <u val="single"/>
      <sz val="12"/>
      <color indexed="8"/>
      <name val="Calibri"/>
      <family val="2"/>
    </font>
    <font>
      <b/>
      <sz val="10"/>
      <name val="Calibri"/>
      <family val="2"/>
    </font>
    <font>
      <b/>
      <sz val="14"/>
      <color indexed="8"/>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10"/>
      <color theme="1"/>
      <name val="Calibri"/>
      <family val="2"/>
    </font>
    <font>
      <b/>
      <sz val="9"/>
      <color theme="1"/>
      <name val="Calibri"/>
      <family val="2"/>
    </font>
    <font>
      <b/>
      <u val="single"/>
      <sz val="12"/>
      <color theme="1"/>
      <name val="Calibri"/>
      <family val="2"/>
    </font>
    <font>
      <b/>
      <u val="single"/>
      <sz val="10"/>
      <color theme="1"/>
      <name val="Calibri"/>
      <family val="2"/>
    </font>
    <font>
      <sz val="10"/>
      <color theme="1"/>
      <name val="Calibri"/>
      <family val="2"/>
    </font>
    <font>
      <b/>
      <sz val="14"/>
      <color theme="1"/>
      <name val="Calibri"/>
      <family val="2"/>
    </font>
    <font>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1"/>
        <bgColor indexed="64"/>
      </patternFill>
    </fill>
    <fill>
      <patternFill patternType="solid">
        <fgColor indexed="65"/>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right/>
      <top style="thin"/>
      <bottom/>
    </border>
    <border>
      <left style="thin"/>
      <right>
        <color indexed="63"/>
      </right>
      <top style="thin"/>
      <bottom style="thin"/>
    </border>
    <border>
      <left>
        <color indexed="63"/>
      </left>
      <right style="thin"/>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thin"/>
      <top style="thin"/>
      <bottom/>
    </border>
    <border>
      <left>
        <color indexed="63"/>
      </left>
      <right style="thin"/>
      <top style="medium"/>
      <bottom>
        <color indexed="63"/>
      </bottom>
    </border>
    <border>
      <left style="thin"/>
      <right/>
      <top style="thin"/>
      <bottom/>
    </border>
    <border>
      <left style="thin"/>
      <right/>
      <top style="thick"/>
      <bottom style="thin"/>
    </border>
    <border>
      <left/>
      <right/>
      <top style="thick"/>
      <bottom style="thin"/>
    </border>
    <border>
      <left/>
      <right style="thin"/>
      <top style="thick"/>
      <bottom style="thin"/>
    </border>
    <border>
      <left>
        <color indexed="63"/>
      </left>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09">
    <xf numFmtId="0" fontId="0" fillId="0" borderId="0" xfId="0" applyFont="1" applyAlignment="1">
      <alignment/>
    </xf>
    <xf numFmtId="0"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center"/>
      <protection/>
    </xf>
    <xf numFmtId="164" fontId="2" fillId="0" borderId="0" xfId="0" applyNumberFormat="1" applyFont="1" applyFill="1" applyBorder="1" applyAlignment="1" applyProtection="1">
      <alignment horizontal="center" wrapText="1"/>
      <protection/>
    </xf>
    <xf numFmtId="164" fontId="2" fillId="0" borderId="0" xfId="0"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center" wrapText="1"/>
      <protection/>
    </xf>
    <xf numFmtId="0" fontId="2" fillId="0" borderId="0" xfId="0" applyFont="1" applyFill="1" applyBorder="1" applyAlignment="1" applyProtection="1">
      <alignment horizontal="center" vertical="center"/>
      <protection/>
    </xf>
    <xf numFmtId="164" fontId="2" fillId="0" borderId="0"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left"/>
      <protection/>
    </xf>
    <xf numFmtId="0" fontId="0" fillId="0" borderId="0" xfId="0" applyFont="1" applyFill="1" applyBorder="1" applyAlignment="1">
      <alignment horizontal="center" vertical="center"/>
    </xf>
    <xf numFmtId="0" fontId="3" fillId="0" borderId="0" xfId="0" applyFont="1" applyFill="1" applyBorder="1" applyAlignment="1" applyProtection="1">
      <alignment horizontal="center" vertical="center"/>
      <protection/>
    </xf>
    <xf numFmtId="2" fontId="2" fillId="33" borderId="0" xfId="0" applyNumberFormat="1" applyFont="1" applyFill="1" applyBorder="1" applyAlignment="1" applyProtection="1">
      <alignment horizontal="center"/>
      <protection/>
    </xf>
    <xf numFmtId="165" fontId="2" fillId="33" borderId="0" xfId="0" applyNumberFormat="1" applyFont="1" applyFill="1" applyBorder="1" applyAlignment="1" applyProtection="1">
      <alignment horizontal="center"/>
      <protection/>
    </xf>
    <xf numFmtId="3" fontId="2" fillId="33" borderId="0" xfId="0" applyNumberFormat="1" applyFont="1" applyFill="1" applyBorder="1" applyAlignment="1" applyProtection="1">
      <alignment horizontal="center"/>
      <protection/>
    </xf>
    <xf numFmtId="164" fontId="2" fillId="33" borderId="0" xfId="44" applyNumberFormat="1" applyFont="1" applyFill="1" applyBorder="1" applyAlignment="1" applyProtection="1">
      <alignment horizontal="center" wrapText="1"/>
      <protection/>
    </xf>
    <xf numFmtId="164" fontId="2" fillId="33" borderId="0" xfId="0" applyNumberFormat="1" applyFont="1" applyFill="1" applyBorder="1" applyAlignment="1" applyProtection="1">
      <alignment horizontal="center" wrapText="1"/>
      <protection/>
    </xf>
    <xf numFmtId="165" fontId="2" fillId="33" borderId="0" xfId="0" applyNumberFormat="1" applyFont="1" applyFill="1" applyBorder="1" applyAlignment="1" applyProtection="1">
      <alignment horizontal="center" wrapText="1"/>
      <protection/>
    </xf>
    <xf numFmtId="164" fontId="2" fillId="33" borderId="0" xfId="0" applyNumberFormat="1" applyFont="1" applyFill="1" applyBorder="1" applyAlignment="1">
      <alignment horizontal="center" wrapText="1"/>
    </xf>
    <xf numFmtId="0" fontId="3" fillId="34" borderId="10" xfId="0" applyFont="1" applyFill="1" applyBorder="1" applyAlignment="1" applyProtection="1">
      <alignment vertical="top"/>
      <protection/>
    </xf>
    <xf numFmtId="0" fontId="5" fillId="0" borderId="0" xfId="0" applyNumberFormat="1" applyFont="1" applyFill="1" applyBorder="1" applyAlignment="1" applyProtection="1">
      <alignment/>
      <protection/>
    </xf>
    <xf numFmtId="0" fontId="6" fillId="33" borderId="0" xfId="0" applyFont="1" applyFill="1" applyBorder="1" applyAlignment="1" applyProtection="1">
      <alignment horizontal="center" wrapText="1"/>
      <protection/>
    </xf>
    <xf numFmtId="0" fontId="5" fillId="33" borderId="0" xfId="0" applyFont="1" applyFill="1" applyBorder="1" applyAlignment="1" applyProtection="1">
      <alignment/>
      <protection/>
    </xf>
    <xf numFmtId="0" fontId="2" fillId="33" borderId="0" xfId="0" applyFont="1" applyFill="1" applyBorder="1" applyAlignment="1" applyProtection="1">
      <alignment horizontal="center"/>
      <protection/>
    </xf>
    <xf numFmtId="0" fontId="0" fillId="33" borderId="0" xfId="0" applyFill="1" applyBorder="1" applyAlignment="1">
      <alignment horizontal="center" wrapText="1"/>
    </xf>
    <xf numFmtId="0" fontId="3" fillId="33" borderId="0" xfId="0" applyFont="1" applyFill="1" applyBorder="1" applyAlignment="1" applyProtection="1">
      <alignment horizontal="left" wrapText="1"/>
      <protection/>
    </xf>
    <xf numFmtId="164" fontId="2" fillId="0" borderId="0" xfId="44" applyNumberFormat="1" applyFont="1" applyAlignment="1">
      <alignment/>
    </xf>
    <xf numFmtId="164" fontId="2" fillId="0" borderId="0" xfId="0" applyNumberFormat="1" applyFont="1" applyAlignment="1">
      <alignment horizontal="center"/>
    </xf>
    <xf numFmtId="0" fontId="0" fillId="33" borderId="0" xfId="0" applyFont="1" applyFill="1" applyBorder="1" applyAlignment="1">
      <alignment horizontal="left" wrapText="1" indent="3"/>
    </xf>
    <xf numFmtId="0" fontId="2" fillId="33" borderId="0" xfId="0" applyFont="1" applyFill="1" applyBorder="1" applyAlignment="1" applyProtection="1">
      <alignment horizontal="left" indent="3"/>
      <protection/>
    </xf>
    <xf numFmtId="0" fontId="2" fillId="0" borderId="11" xfId="0" applyFont="1" applyFill="1" applyBorder="1" applyAlignment="1" applyProtection="1">
      <alignment/>
      <protection/>
    </xf>
    <xf numFmtId="0" fontId="2" fillId="0" borderId="11" xfId="0" applyFont="1" applyFill="1" applyBorder="1" applyAlignment="1" applyProtection="1">
      <alignment horizontal="center"/>
      <protection/>
    </xf>
    <xf numFmtId="164" fontId="2" fillId="0" borderId="11"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horizontal="left" indent="1"/>
      <protection/>
    </xf>
    <xf numFmtId="0" fontId="2" fillId="33" borderId="0" xfId="0" applyFont="1" applyFill="1" applyBorder="1" applyAlignment="1" applyProtection="1">
      <alignment horizontal="left" vertical="top" wrapText="1"/>
      <protection/>
    </xf>
    <xf numFmtId="0" fontId="4" fillId="33" borderId="0" xfId="0" applyFont="1" applyFill="1" applyBorder="1" applyAlignment="1" applyProtection="1">
      <alignment horizontal="left" vertical="top" indent="1"/>
      <protection/>
    </xf>
    <xf numFmtId="164" fontId="2" fillId="0" borderId="11" xfId="0" applyNumberFormat="1" applyFont="1" applyFill="1" applyBorder="1" applyAlignment="1" applyProtection="1">
      <alignment horizontal="center" wrapText="1"/>
      <protection/>
    </xf>
    <xf numFmtId="0" fontId="2" fillId="0" borderId="11" xfId="0" applyFont="1" applyFill="1" applyBorder="1" applyAlignment="1" applyProtection="1">
      <alignment horizontal="center" vertical="center"/>
      <protection/>
    </xf>
    <xf numFmtId="164" fontId="2" fillId="0" borderId="11" xfId="0" applyNumberFormat="1"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2" fontId="2" fillId="33" borderId="0" xfId="0" applyNumberFormat="1" applyFont="1" applyFill="1" applyBorder="1" applyAlignment="1" applyProtection="1" quotePrefix="1">
      <alignment horizontal="center"/>
      <protection/>
    </xf>
    <xf numFmtId="0" fontId="53" fillId="0" borderId="0" xfId="0" applyFont="1" applyAlignment="1">
      <alignment/>
    </xf>
    <xf numFmtId="0" fontId="53" fillId="35" borderId="12" xfId="0" applyFont="1" applyFill="1" applyBorder="1" applyAlignment="1">
      <alignment horizontal="center"/>
    </xf>
    <xf numFmtId="0" fontId="53" fillId="35" borderId="10" xfId="0" applyFont="1" applyFill="1" applyBorder="1" applyAlignment="1">
      <alignment/>
    </xf>
    <xf numFmtId="0" fontId="53" fillId="35" borderId="10" xfId="0" applyFont="1" applyFill="1" applyBorder="1" applyAlignment="1">
      <alignment horizontal="center"/>
    </xf>
    <xf numFmtId="0" fontId="54" fillId="0" borderId="12" xfId="0" applyFont="1" applyBorder="1" applyAlignment="1">
      <alignment horizontal="left"/>
    </xf>
    <xf numFmtId="0" fontId="53" fillId="0" borderId="10" xfId="0" applyFont="1" applyBorder="1" applyAlignment="1">
      <alignment/>
    </xf>
    <xf numFmtId="0" fontId="53" fillId="0" borderId="10" xfId="0" applyFont="1" applyBorder="1" applyAlignment="1">
      <alignment horizontal="center"/>
    </xf>
    <xf numFmtId="0" fontId="53" fillId="0" borderId="13" xfId="0" applyFont="1" applyBorder="1" applyAlignment="1">
      <alignment/>
    </xf>
    <xf numFmtId="0" fontId="53" fillId="0" borderId="14" xfId="0" applyFont="1" applyBorder="1" applyAlignment="1">
      <alignment horizontal="center"/>
    </xf>
    <xf numFmtId="0" fontId="53" fillId="0" borderId="0" xfId="0" applyFont="1" applyBorder="1" applyAlignment="1">
      <alignment horizontal="center"/>
    </xf>
    <xf numFmtId="0" fontId="53" fillId="0" borderId="15" xfId="0" applyFont="1" applyBorder="1" applyAlignment="1">
      <alignment/>
    </xf>
    <xf numFmtId="0" fontId="53" fillId="0" borderId="16" xfId="0" applyFont="1" applyBorder="1" applyAlignment="1">
      <alignment horizontal="left" vertical="top" wrapText="1"/>
    </xf>
    <xf numFmtId="0" fontId="53" fillId="0" borderId="17" xfId="0" applyFont="1" applyBorder="1" applyAlignment="1">
      <alignment horizontal="left" vertical="top" wrapText="1"/>
    </xf>
    <xf numFmtId="0" fontId="53" fillId="0" borderId="17" xfId="0" applyFont="1" applyBorder="1" applyAlignment="1">
      <alignment horizontal="center" vertical="top" wrapText="1"/>
    </xf>
    <xf numFmtId="0" fontId="53" fillId="0" borderId="18" xfId="0" applyFont="1" applyBorder="1" applyAlignment="1">
      <alignment/>
    </xf>
    <xf numFmtId="0" fontId="53" fillId="0" borderId="0" xfId="0" applyFont="1" applyBorder="1" applyAlignment="1">
      <alignment/>
    </xf>
    <xf numFmtId="0" fontId="53" fillId="0" borderId="0" xfId="0" applyFont="1" applyFill="1" applyBorder="1" applyAlignment="1">
      <alignment horizontal="center"/>
    </xf>
    <xf numFmtId="0" fontId="53" fillId="0" borderId="11" xfId="0" applyFont="1" applyBorder="1" applyAlignment="1">
      <alignment/>
    </xf>
    <xf numFmtId="0" fontId="53" fillId="0" borderId="19" xfId="0" applyFont="1" applyBorder="1" applyAlignment="1">
      <alignment/>
    </xf>
    <xf numFmtId="0" fontId="53" fillId="0" borderId="14" xfId="0" applyFont="1" applyFill="1" applyBorder="1" applyAlignment="1">
      <alignment horizontal="center"/>
    </xf>
    <xf numFmtId="0" fontId="53" fillId="0" borderId="0" xfId="0" applyFont="1" applyFill="1" applyBorder="1" applyAlignment="1">
      <alignment/>
    </xf>
    <xf numFmtId="0" fontId="53" fillId="0" borderId="0" xfId="0" applyFont="1" applyFill="1" applyAlignment="1">
      <alignment/>
    </xf>
    <xf numFmtId="0" fontId="53" fillId="0" borderId="0" xfId="0" applyFont="1" applyFill="1" applyBorder="1" applyAlignment="1">
      <alignment horizontal="right" vertical="top"/>
    </xf>
    <xf numFmtId="0" fontId="30" fillId="0" borderId="0" xfId="0" applyFont="1" applyFill="1" applyBorder="1" applyAlignment="1">
      <alignment horizontal="left" vertical="top"/>
    </xf>
    <xf numFmtId="0" fontId="53" fillId="0" borderId="0" xfId="0" applyFont="1" applyFill="1" applyBorder="1" applyAlignment="1">
      <alignment vertical="top"/>
    </xf>
    <xf numFmtId="0" fontId="53" fillId="0" borderId="15" xfId="0" applyFont="1" applyFill="1" applyBorder="1" applyAlignment="1">
      <alignment/>
    </xf>
    <xf numFmtId="0" fontId="53" fillId="0" borderId="0" xfId="0" applyFont="1" applyAlignment="1">
      <alignment horizontal="center"/>
    </xf>
    <xf numFmtId="0" fontId="30" fillId="0" borderId="0" xfId="0" applyFont="1" applyFill="1" applyBorder="1" applyAlignment="1">
      <alignment vertical="top" wrapText="1"/>
    </xf>
    <xf numFmtId="0" fontId="55" fillId="0" borderId="0" xfId="0" applyFont="1" applyBorder="1" applyAlignment="1">
      <alignment horizontal="center"/>
    </xf>
    <xf numFmtId="0" fontId="55" fillId="0" borderId="0" xfId="0" applyFont="1" applyBorder="1" applyAlignment="1">
      <alignment/>
    </xf>
    <xf numFmtId="0" fontId="55" fillId="0" borderId="14" xfId="0" applyFont="1" applyBorder="1" applyAlignment="1">
      <alignment horizontal="center"/>
    </xf>
    <xf numFmtId="0" fontId="55" fillId="0" borderId="20" xfId="0" applyFont="1" applyBorder="1" applyAlignment="1">
      <alignment horizontal="center"/>
    </xf>
    <xf numFmtId="0" fontId="55" fillId="0" borderId="15" xfId="0" applyFont="1" applyBorder="1" applyAlignment="1">
      <alignment horizontal="center"/>
    </xf>
    <xf numFmtId="0" fontId="55" fillId="0" borderId="17" xfId="0" applyFont="1" applyBorder="1" applyAlignment="1">
      <alignment horizontal="center"/>
    </xf>
    <xf numFmtId="0" fontId="55" fillId="0" borderId="17" xfId="0" applyFont="1" applyBorder="1" applyAlignment="1">
      <alignment horizontal="center" wrapText="1"/>
    </xf>
    <xf numFmtId="0" fontId="55" fillId="0" borderId="17" xfId="0" applyFont="1" applyFill="1" applyBorder="1" applyAlignment="1">
      <alignment horizontal="center" wrapText="1"/>
    </xf>
    <xf numFmtId="0" fontId="55" fillId="2" borderId="14" xfId="0" applyFont="1" applyFill="1" applyBorder="1" applyAlignment="1">
      <alignment horizontal="center" vertical="top"/>
    </xf>
    <xf numFmtId="0" fontId="55" fillId="2" borderId="0" xfId="0" applyFont="1" applyFill="1" applyBorder="1" applyAlignment="1">
      <alignment vertical="top"/>
    </xf>
    <xf numFmtId="49" fontId="53" fillId="2" borderId="0" xfId="0" applyNumberFormat="1" applyFont="1" applyFill="1" applyBorder="1" applyAlignment="1" quotePrefix="1">
      <alignment horizontal="left" vertical="top" wrapText="1"/>
    </xf>
    <xf numFmtId="49" fontId="53" fillId="2" borderId="0" xfId="0" applyNumberFormat="1" applyFont="1" applyFill="1" applyBorder="1" applyAlignment="1">
      <alignment horizontal="center" vertical="top" wrapText="1"/>
    </xf>
    <xf numFmtId="49" fontId="53" fillId="2" borderId="0" xfId="0" applyNumberFormat="1" applyFont="1" applyFill="1" applyBorder="1" applyAlignment="1" quotePrefix="1">
      <alignment horizontal="center" vertical="top" wrapText="1"/>
    </xf>
    <xf numFmtId="0" fontId="53" fillId="2" borderId="0" xfId="0" applyFont="1" applyFill="1" applyAlignment="1">
      <alignment horizontal="center" vertical="top"/>
    </xf>
    <xf numFmtId="1" fontId="53" fillId="2" borderId="0" xfId="0" applyNumberFormat="1" applyFont="1" applyFill="1" applyBorder="1" applyAlignment="1" quotePrefix="1">
      <alignment horizontal="center" vertical="top" wrapText="1"/>
    </xf>
    <xf numFmtId="0" fontId="53" fillId="2" borderId="15" xfId="0" applyFont="1" applyFill="1" applyBorder="1" applyAlignment="1">
      <alignment/>
    </xf>
    <xf numFmtId="0" fontId="55" fillId="0" borderId="14" xfId="0" applyFont="1" applyBorder="1" applyAlignment="1">
      <alignment horizontal="center" vertical="top"/>
    </xf>
    <xf numFmtId="0" fontId="55" fillId="0" borderId="0" xfId="0" applyFont="1" applyBorder="1" applyAlignment="1">
      <alignment vertical="top"/>
    </xf>
    <xf numFmtId="49" fontId="53" fillId="0" borderId="0" xfId="0" applyNumberFormat="1" applyFont="1" applyBorder="1" applyAlignment="1" quotePrefix="1">
      <alignment horizontal="left" vertical="top" wrapText="1"/>
    </xf>
    <xf numFmtId="49" fontId="53" fillId="0" borderId="0" xfId="0" applyNumberFormat="1" applyFont="1" applyBorder="1" applyAlignment="1">
      <alignment horizontal="center" vertical="top" wrapText="1"/>
    </xf>
    <xf numFmtId="49" fontId="53" fillId="0" borderId="0" xfId="0" applyNumberFormat="1" applyFont="1" applyBorder="1" applyAlignment="1" quotePrefix="1">
      <alignment horizontal="center" vertical="top" wrapText="1"/>
    </xf>
    <xf numFmtId="0" fontId="53" fillId="0" borderId="0" xfId="0" applyFont="1" applyAlignment="1">
      <alignment horizontal="center" vertical="top"/>
    </xf>
    <xf numFmtId="0" fontId="53" fillId="0" borderId="0" xfId="0" applyFont="1" applyFill="1" applyAlignment="1">
      <alignment horizontal="center" vertical="top"/>
    </xf>
    <xf numFmtId="1" fontId="53" fillId="0" borderId="0" xfId="0" applyNumberFormat="1" applyFont="1" applyBorder="1" applyAlignment="1" quotePrefix="1">
      <alignment horizontal="center" vertical="top" wrapText="1"/>
    </xf>
    <xf numFmtId="49" fontId="53" fillId="2" borderId="0" xfId="0" applyNumberFormat="1" applyFont="1" applyFill="1" applyBorder="1" applyAlignment="1">
      <alignment horizontal="left" vertical="top" wrapText="1"/>
    </xf>
    <xf numFmtId="49" fontId="53" fillId="0" borderId="0" xfId="0" applyNumberFormat="1" applyFont="1" applyBorder="1" applyAlignment="1">
      <alignment horizontal="left" vertical="top" wrapText="1"/>
    </xf>
    <xf numFmtId="0" fontId="55" fillId="0" borderId="16" xfId="0" applyFont="1" applyBorder="1" applyAlignment="1">
      <alignment horizontal="center" vertical="top"/>
    </xf>
    <xf numFmtId="0" fontId="55" fillId="0" borderId="17" xfId="0" applyFont="1" applyBorder="1" applyAlignment="1">
      <alignment vertical="top"/>
    </xf>
    <xf numFmtId="49" fontId="53" fillId="0" borderId="17" xfId="0" applyNumberFormat="1" applyFont="1" applyBorder="1" applyAlignment="1">
      <alignment horizontal="left" vertical="top" wrapText="1"/>
    </xf>
    <xf numFmtId="49" fontId="53" fillId="0" borderId="17" xfId="0" applyNumberFormat="1" applyFont="1" applyBorder="1" applyAlignment="1">
      <alignment horizontal="center" vertical="top" wrapText="1"/>
    </xf>
    <xf numFmtId="49" fontId="53" fillId="0" borderId="17" xfId="0" applyNumberFormat="1" applyFont="1" applyBorder="1" applyAlignment="1" quotePrefix="1">
      <alignment horizontal="center" vertical="top" wrapText="1"/>
    </xf>
    <xf numFmtId="0" fontId="53" fillId="0" borderId="17" xfId="0" applyFont="1" applyBorder="1" applyAlignment="1">
      <alignment horizontal="center" vertical="top"/>
    </xf>
    <xf numFmtId="0" fontId="53" fillId="0" borderId="17" xfId="0" applyFont="1" applyFill="1" applyBorder="1" applyAlignment="1">
      <alignment horizontal="center" vertical="top"/>
    </xf>
    <xf numFmtId="1" fontId="53" fillId="0" borderId="17" xfId="0" applyNumberFormat="1" applyFont="1" applyBorder="1" applyAlignment="1" quotePrefix="1">
      <alignment horizontal="center" vertical="top" wrapText="1"/>
    </xf>
    <xf numFmtId="1" fontId="53" fillId="0" borderId="0" xfId="0" applyNumberFormat="1" applyFont="1" applyBorder="1" applyAlignment="1">
      <alignment horizontal="center" vertical="top" wrapText="1"/>
    </xf>
    <xf numFmtId="0" fontId="53" fillId="0" borderId="21" xfId="0" applyFont="1" applyBorder="1" applyAlignment="1">
      <alignment horizontal="center"/>
    </xf>
    <xf numFmtId="0" fontId="53" fillId="0" borderId="11" xfId="0" applyFont="1" applyBorder="1" applyAlignment="1">
      <alignment horizontal="center"/>
    </xf>
    <xf numFmtId="0" fontId="53" fillId="0" borderId="14" xfId="0" applyFont="1" applyBorder="1" applyAlignment="1">
      <alignment vertical="top"/>
    </xf>
    <xf numFmtId="0" fontId="53" fillId="0" borderId="16" xfId="0" applyFont="1" applyBorder="1" applyAlignment="1">
      <alignment horizontal="center"/>
    </xf>
    <xf numFmtId="0" fontId="53" fillId="0" borderId="17" xfId="0" applyFont="1" applyBorder="1" applyAlignment="1">
      <alignment/>
    </xf>
    <xf numFmtId="0" fontId="53" fillId="0" borderId="17" xfId="0" applyFont="1" applyBorder="1" applyAlignment="1">
      <alignment horizontal="center"/>
    </xf>
    <xf numFmtId="0" fontId="55" fillId="0" borderId="0" xfId="0" applyFont="1" applyFill="1" applyAlignment="1">
      <alignment horizontal="left"/>
    </xf>
    <xf numFmtId="0" fontId="53" fillId="0" borderId="0" xfId="0" applyFont="1" applyAlignment="1">
      <alignment horizontal="left"/>
    </xf>
    <xf numFmtId="0" fontId="56" fillId="0" borderId="0" xfId="0" applyFont="1" applyAlignment="1">
      <alignment horizontal="center" vertical="top"/>
    </xf>
    <xf numFmtId="0" fontId="0" fillId="0" borderId="0" xfId="0" applyFont="1" applyAlignment="1">
      <alignment/>
    </xf>
    <xf numFmtId="0" fontId="57" fillId="0" borderId="0" xfId="0" applyFont="1" applyFill="1" applyAlignment="1">
      <alignment horizontal="center" vertical="top"/>
    </xf>
    <xf numFmtId="0" fontId="8" fillId="0" borderId="0" xfId="0" applyFont="1" applyFill="1" applyAlignment="1">
      <alignment horizontal="left" vertical="top" wrapText="1"/>
    </xf>
    <xf numFmtId="0" fontId="0" fillId="0" borderId="0" xfId="0" applyFont="1" applyFill="1" applyBorder="1" applyAlignment="1">
      <alignment wrapText="1"/>
    </xf>
    <xf numFmtId="0" fontId="0" fillId="0" borderId="0" xfId="0" applyFont="1" applyFill="1" applyAlignment="1">
      <alignment wrapText="1"/>
    </xf>
    <xf numFmtId="0" fontId="58" fillId="0" borderId="0" xfId="0" applyFont="1" applyAlignment="1">
      <alignment horizontal="left" vertical="top" wrapText="1"/>
    </xf>
    <xf numFmtId="0" fontId="8" fillId="0" borderId="0" xfId="0" applyFont="1" applyAlignment="1">
      <alignment horizontal="left" vertical="top" wrapText="1"/>
    </xf>
    <xf numFmtId="0" fontId="9" fillId="0" borderId="0" xfId="0" applyFont="1" applyFill="1" applyBorder="1" applyAlignment="1">
      <alignment horizontal="left" vertical="top" wrapText="1"/>
    </xf>
    <xf numFmtId="0" fontId="0" fillId="0" borderId="0" xfId="0" applyNumberFormat="1" applyFont="1" applyFill="1" applyBorder="1" applyAlignment="1" applyProtection="1">
      <alignment wrapText="1"/>
      <protection/>
    </xf>
    <xf numFmtId="0" fontId="9" fillId="0" borderId="0" xfId="0" applyNumberFormat="1" applyFont="1" applyFill="1" applyBorder="1" applyAlignment="1" applyProtection="1">
      <alignment horizontal="left" vertical="top" wrapText="1"/>
      <protection/>
    </xf>
    <xf numFmtId="0" fontId="58" fillId="0" borderId="0" xfId="0" applyFont="1" applyAlignment="1">
      <alignment/>
    </xf>
    <xf numFmtId="0" fontId="8" fillId="0" borderId="0" xfId="0" applyFont="1" applyFill="1" applyBorder="1" applyAlignment="1">
      <alignment horizontal="left" vertical="top" wrapText="1"/>
    </xf>
    <xf numFmtId="0" fontId="51" fillId="0" borderId="0" xfId="0" applyFont="1" applyAlignment="1">
      <alignment/>
    </xf>
    <xf numFmtId="0" fontId="0" fillId="0" borderId="0" xfId="0" applyAlignment="1" quotePrefix="1">
      <alignment/>
    </xf>
    <xf numFmtId="0" fontId="51" fillId="0" borderId="17" xfId="0" applyFont="1" applyBorder="1" applyAlignment="1">
      <alignment/>
    </xf>
    <xf numFmtId="0" fontId="9" fillId="0" borderId="22" xfId="58" applyFont="1" applyFill="1" applyBorder="1">
      <alignment/>
      <protection/>
    </xf>
    <xf numFmtId="0" fontId="58" fillId="0" borderId="23" xfId="58" applyFont="1" applyFill="1" applyBorder="1">
      <alignment/>
      <protection/>
    </xf>
    <xf numFmtId="0" fontId="58" fillId="0" borderId="24" xfId="58" applyFont="1" applyFill="1" applyBorder="1">
      <alignment/>
      <protection/>
    </xf>
    <xf numFmtId="0" fontId="58" fillId="0" borderId="0" xfId="58" applyFont="1">
      <alignment/>
      <protection/>
    </xf>
    <xf numFmtId="0" fontId="58" fillId="0" borderId="21" xfId="58" applyFont="1" applyFill="1" applyBorder="1" applyAlignment="1">
      <alignment horizontal="center"/>
      <protection/>
    </xf>
    <xf numFmtId="0" fontId="58" fillId="0" borderId="0" xfId="58" applyFont="1" applyFill="1" applyBorder="1">
      <alignment/>
      <protection/>
    </xf>
    <xf numFmtId="0" fontId="58" fillId="0" borderId="15" xfId="58" applyFont="1" applyFill="1" applyBorder="1">
      <alignment/>
      <protection/>
    </xf>
    <xf numFmtId="0" fontId="58" fillId="0" borderId="0" xfId="58" applyFont="1" applyFill="1">
      <alignment/>
      <protection/>
    </xf>
    <xf numFmtId="0" fontId="8" fillId="36" borderId="0" xfId="58" applyNumberFormat="1" applyFont="1" applyFill="1" applyBorder="1" applyAlignment="1" applyProtection="1">
      <alignment horizontal="left"/>
      <protection/>
    </xf>
    <xf numFmtId="0" fontId="8" fillId="36" borderId="0" xfId="58" applyNumberFormat="1" applyFont="1" applyFill="1" applyBorder="1" applyAlignment="1" applyProtection="1">
      <alignment horizontal="left" wrapText="1"/>
      <protection/>
    </xf>
    <xf numFmtId="4" fontId="6" fillId="0" borderId="0" xfId="0" applyNumberFormat="1" applyFont="1" applyFill="1" applyAlignment="1">
      <alignment horizontal="center" wrapText="1"/>
    </xf>
    <xf numFmtId="0" fontId="58" fillId="0" borderId="0" xfId="58" applyFont="1" applyFill="1" applyAlignment="1">
      <alignment horizontal="center"/>
      <protection/>
    </xf>
    <xf numFmtId="0" fontId="58" fillId="0" borderId="0" xfId="58" applyFont="1" applyAlignment="1">
      <alignment horizontal="center"/>
      <protection/>
    </xf>
    <xf numFmtId="0" fontId="2" fillId="33" borderId="0" xfId="0" applyFont="1" applyFill="1" applyBorder="1" applyAlignment="1" applyProtection="1">
      <alignment horizontal="left" indent="1"/>
      <protection/>
    </xf>
    <xf numFmtId="0" fontId="2" fillId="33" borderId="17" xfId="0" applyFont="1" applyFill="1" applyBorder="1" applyAlignment="1" applyProtection="1">
      <alignment horizontal="left" indent="1"/>
      <protection/>
    </xf>
    <xf numFmtId="0" fontId="0" fillId="0" borderId="17" xfId="0" applyBorder="1" applyAlignment="1">
      <alignment/>
    </xf>
    <xf numFmtId="164" fontId="2" fillId="33" borderId="17" xfId="0" applyNumberFormat="1" applyFont="1" applyFill="1" applyBorder="1" applyAlignment="1">
      <alignment horizontal="center" wrapText="1"/>
    </xf>
    <xf numFmtId="164" fontId="2" fillId="33" borderId="17" xfId="0" applyNumberFormat="1" applyFont="1" applyFill="1" applyBorder="1" applyAlignment="1" applyProtection="1">
      <alignment horizontal="center" wrapText="1"/>
      <protection/>
    </xf>
    <xf numFmtId="165" fontId="2" fillId="33" borderId="17" xfId="0" applyNumberFormat="1" applyFont="1" applyFill="1" applyBorder="1" applyAlignment="1" applyProtection="1">
      <alignment horizontal="center" wrapText="1"/>
      <protection/>
    </xf>
    <xf numFmtId="164" fontId="2" fillId="33" borderId="17" xfId="44" applyNumberFormat="1" applyFont="1" applyFill="1" applyBorder="1" applyAlignment="1" applyProtection="1">
      <alignment horizontal="center" wrapText="1"/>
      <protection/>
    </xf>
    <xf numFmtId="3" fontId="2" fillId="33" borderId="17" xfId="0" applyNumberFormat="1" applyFont="1" applyFill="1" applyBorder="1" applyAlignment="1" applyProtection="1">
      <alignment horizontal="center"/>
      <protection/>
    </xf>
    <xf numFmtId="165" fontId="2" fillId="33" borderId="17" xfId="0" applyNumberFormat="1" applyFont="1" applyFill="1" applyBorder="1" applyAlignment="1" applyProtection="1">
      <alignment horizontal="center"/>
      <protection/>
    </xf>
    <xf numFmtId="2" fontId="2" fillId="33" borderId="17" xfId="0" applyNumberFormat="1" applyFont="1" applyFill="1" applyBorder="1" applyAlignment="1" applyProtection="1">
      <alignment horizontal="center"/>
      <protection/>
    </xf>
    <xf numFmtId="0" fontId="2" fillId="33" borderId="17" xfId="0" applyFont="1" applyFill="1" applyBorder="1" applyAlignment="1" applyProtection="1">
      <alignment horizontal="left" indent="3"/>
      <protection/>
    </xf>
    <xf numFmtId="0" fontId="0" fillId="33" borderId="17" xfId="0" applyFont="1" applyFill="1" applyBorder="1" applyAlignment="1">
      <alignment horizontal="left" wrapText="1" indent="3"/>
    </xf>
    <xf numFmtId="164" fontId="2" fillId="0" borderId="17" xfId="0" applyNumberFormat="1" applyFont="1" applyBorder="1" applyAlignment="1">
      <alignment horizontal="center"/>
    </xf>
    <xf numFmtId="0" fontId="3" fillId="34" borderId="10" xfId="0" applyFont="1" applyFill="1" applyBorder="1" applyAlignment="1" applyProtection="1">
      <alignment horizontal="center" vertical="top"/>
      <protection/>
    </xf>
    <xf numFmtId="0" fontId="2" fillId="33" borderId="0" xfId="0" applyFont="1" applyFill="1" applyBorder="1" applyAlignment="1" applyProtection="1">
      <alignment horizontal="center" vertical="top" wrapText="1"/>
      <protection/>
    </xf>
    <xf numFmtId="164" fontId="2" fillId="0" borderId="0" xfId="44" applyNumberFormat="1" applyFont="1" applyAlignment="1">
      <alignment horizontal="center"/>
    </xf>
    <xf numFmtId="164" fontId="2" fillId="0" borderId="17" xfId="44" applyNumberFormat="1" applyFont="1" applyBorder="1" applyAlignment="1">
      <alignment horizontal="center"/>
    </xf>
    <xf numFmtId="0" fontId="11" fillId="0" borderId="14" xfId="58" applyFont="1" applyFill="1" applyBorder="1" applyAlignment="1">
      <alignment horizontal="center" vertical="top" wrapText="1"/>
      <protection/>
    </xf>
    <xf numFmtId="0" fontId="11" fillId="0" borderId="0" xfId="58" applyFont="1" applyFill="1" applyBorder="1" applyAlignment="1">
      <alignment horizontal="left" vertical="top" wrapText="1"/>
      <protection/>
    </xf>
    <xf numFmtId="0" fontId="12" fillId="0" borderId="15" xfId="58" applyFont="1" applyFill="1" applyBorder="1" applyAlignment="1">
      <alignment horizontal="left" vertical="top" wrapText="1"/>
      <protection/>
    </xf>
    <xf numFmtId="0" fontId="10" fillId="37" borderId="14" xfId="58" applyFont="1" applyFill="1" applyBorder="1" applyAlignment="1">
      <alignment horizontal="center" vertical="top" wrapText="1"/>
      <protection/>
    </xf>
    <xf numFmtId="0" fontId="58" fillId="37" borderId="0" xfId="58" applyFont="1" applyFill="1">
      <alignment/>
      <protection/>
    </xf>
    <xf numFmtId="0" fontId="11" fillId="37" borderId="14" xfId="58" applyFont="1" applyFill="1" applyBorder="1" applyAlignment="1">
      <alignment horizontal="center" vertical="top" wrapText="1"/>
      <protection/>
    </xf>
    <xf numFmtId="0" fontId="12" fillId="37" borderId="0" xfId="58" applyFont="1" applyFill="1">
      <alignment/>
      <protection/>
    </xf>
    <xf numFmtId="0" fontId="12" fillId="37" borderId="15" xfId="58" applyFont="1" applyFill="1" applyBorder="1" applyAlignment="1">
      <alignment wrapText="1"/>
      <protection/>
    </xf>
    <xf numFmtId="0" fontId="11" fillId="37" borderId="0" xfId="58" applyFont="1" applyFill="1" applyBorder="1" applyAlignment="1">
      <alignment horizontal="left" vertical="top" wrapText="1"/>
      <protection/>
    </xf>
    <xf numFmtId="0" fontId="12" fillId="37" borderId="15" xfId="58" applyFont="1" applyFill="1" applyBorder="1" applyAlignment="1">
      <alignment horizontal="left" vertical="top" wrapText="1"/>
      <protection/>
    </xf>
    <xf numFmtId="0" fontId="10" fillId="0" borderId="14" xfId="58" applyFont="1" applyFill="1" applyBorder="1" applyAlignment="1">
      <alignment horizontal="center" vertical="top" wrapText="1"/>
      <protection/>
    </xf>
    <xf numFmtId="0" fontId="58" fillId="0" borderId="15" xfId="58" applyFont="1" applyFill="1" applyBorder="1" applyAlignment="1">
      <alignment vertical="top"/>
      <protection/>
    </xf>
    <xf numFmtId="0" fontId="10" fillId="0" borderId="0" xfId="58" applyFont="1" applyFill="1" applyBorder="1" applyAlignment="1">
      <alignment horizontal="right" vertical="top" wrapText="1"/>
      <protection/>
    </xf>
    <xf numFmtId="0" fontId="58" fillId="0" borderId="15" xfId="58" applyFont="1" applyFill="1" applyBorder="1" applyAlignment="1">
      <alignment horizontal="left" vertical="top" wrapText="1"/>
      <protection/>
    </xf>
    <xf numFmtId="0" fontId="9" fillId="0" borderId="16" xfId="58" applyFont="1" applyFill="1" applyBorder="1" applyAlignment="1">
      <alignment horizontal="center" vertical="top" wrapText="1"/>
      <protection/>
    </xf>
    <xf numFmtId="0" fontId="10" fillId="0" borderId="17" xfId="58" applyFont="1" applyFill="1" applyBorder="1" applyAlignment="1">
      <alignment horizontal="left" vertical="top" wrapText="1"/>
      <protection/>
    </xf>
    <xf numFmtId="0" fontId="58" fillId="0" borderId="18" xfId="58" applyFont="1" applyFill="1" applyBorder="1" applyAlignment="1">
      <alignment horizontal="left" vertical="top" wrapText="1"/>
      <protection/>
    </xf>
    <xf numFmtId="0" fontId="10" fillId="0" borderId="0" xfId="58" applyFont="1" applyFill="1" applyBorder="1" applyAlignment="1">
      <alignment horizontal="left" vertical="top" wrapText="1"/>
      <protection/>
    </xf>
    <xf numFmtId="0" fontId="0" fillId="0" borderId="17" xfId="0" applyBorder="1" applyAlignment="1" quotePrefix="1">
      <alignment/>
    </xf>
    <xf numFmtId="4" fontId="2" fillId="0" borderId="0" xfId="0" applyNumberFormat="1" applyFont="1" applyFill="1" applyBorder="1" applyAlignment="1" applyProtection="1">
      <alignment/>
      <protection/>
    </xf>
    <xf numFmtId="4" fontId="3" fillId="34" borderId="10" xfId="0" applyNumberFormat="1" applyFont="1" applyFill="1" applyBorder="1" applyAlignment="1" applyProtection="1">
      <alignment vertical="top"/>
      <protection/>
    </xf>
    <xf numFmtId="4" fontId="2" fillId="33" borderId="0" xfId="0" applyNumberFormat="1" applyFont="1" applyFill="1" applyBorder="1" applyAlignment="1" applyProtection="1">
      <alignment horizontal="center"/>
      <protection/>
    </xf>
    <xf numFmtId="4" fontId="2" fillId="33" borderId="17" xfId="0" applyNumberFormat="1" applyFont="1" applyFill="1" applyBorder="1" applyAlignment="1" applyProtection="1">
      <alignment horizontal="center"/>
      <protection/>
    </xf>
    <xf numFmtId="4" fontId="7" fillId="33" borderId="0" xfId="0" applyNumberFormat="1" applyFont="1" applyFill="1" applyAlignment="1">
      <alignment/>
    </xf>
    <xf numFmtId="4" fontId="2" fillId="0" borderId="11" xfId="0" applyNumberFormat="1" applyFont="1" applyFill="1" applyBorder="1" applyAlignment="1" applyProtection="1">
      <alignment/>
      <protection/>
    </xf>
    <xf numFmtId="0" fontId="53" fillId="0" borderId="0" xfId="0" applyFont="1" applyFill="1" applyBorder="1" applyAlignment="1">
      <alignment vertical="top" wrapText="1"/>
    </xf>
    <xf numFmtId="0" fontId="12" fillId="0" borderId="15" xfId="58" applyFont="1" applyFill="1" applyBorder="1" applyAlignment="1">
      <alignment vertical="top" wrapText="1"/>
      <protection/>
    </xf>
    <xf numFmtId="10" fontId="2" fillId="0" borderId="0" xfId="0" applyNumberFormat="1" applyFont="1" applyFill="1" applyBorder="1" applyAlignment="1" applyProtection="1">
      <alignment/>
      <protection/>
    </xf>
    <xf numFmtId="0" fontId="32" fillId="37" borderId="15" xfId="58" applyFont="1" applyFill="1" applyBorder="1" applyAlignment="1">
      <alignment wrapText="1"/>
      <protection/>
    </xf>
    <xf numFmtId="164" fontId="2" fillId="0" borderId="17" xfId="44" applyNumberFormat="1" applyFont="1" applyBorder="1" applyAlignment="1">
      <alignment/>
    </xf>
    <xf numFmtId="0" fontId="53" fillId="0" borderId="0" xfId="0" applyFont="1" applyFill="1" applyBorder="1" applyAlignment="1">
      <alignment vertical="top" wrapText="1"/>
    </xf>
    <xf numFmtId="0" fontId="59" fillId="0" borderId="0" xfId="0" applyFont="1" applyAlignment="1">
      <alignment wrapText="1"/>
    </xf>
    <xf numFmtId="0" fontId="0" fillId="0" borderId="0" xfId="0" applyFont="1" applyAlignment="1">
      <alignment wrapText="1"/>
    </xf>
    <xf numFmtId="0" fontId="60"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Font="1" applyAlignment="1">
      <alignment vertical="top" wrapText="1"/>
    </xf>
    <xf numFmtId="0" fontId="60"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58" fillId="0" borderId="0" xfId="58" applyFont="1" applyFill="1" applyAlignment="1">
      <alignment wrapText="1"/>
      <protection/>
    </xf>
    <xf numFmtId="0" fontId="53" fillId="0" borderId="14" xfId="0" applyFont="1" applyFill="1" applyBorder="1" applyAlignment="1">
      <alignment horizontal="left" vertical="top" wrapText="1"/>
    </xf>
    <xf numFmtId="0" fontId="53" fillId="0" borderId="0" xfId="0" applyFont="1" applyFill="1" applyBorder="1" applyAlignment="1">
      <alignment horizontal="left" vertical="top" wrapText="1"/>
    </xf>
    <xf numFmtId="0" fontId="53" fillId="0" borderId="0" xfId="0" applyFont="1" applyAlignment="1">
      <alignment horizontal="left" wrapText="1"/>
    </xf>
    <xf numFmtId="0" fontId="0" fillId="0" borderId="0" xfId="0" applyAlignment="1">
      <alignment horizontal="left" wrapText="1"/>
    </xf>
    <xf numFmtId="0" fontId="55" fillId="0" borderId="14" xfId="0" applyFont="1" applyBorder="1" applyAlignment="1">
      <alignment horizontal="center"/>
    </xf>
    <xf numFmtId="0" fontId="55" fillId="0" borderId="16" xfId="0" applyFont="1" applyBorder="1" applyAlignment="1">
      <alignment horizontal="center"/>
    </xf>
    <xf numFmtId="0" fontId="55" fillId="0" borderId="25" xfId="0" applyFont="1" applyBorder="1" applyAlignment="1">
      <alignment horizontal="center"/>
    </xf>
    <xf numFmtId="0" fontId="53" fillId="0" borderId="0" xfId="0" applyFont="1" applyFill="1" applyAlignment="1">
      <alignment horizontal="left" wrapText="1"/>
    </xf>
    <xf numFmtId="0" fontId="3" fillId="33" borderId="17" xfId="0" applyFont="1" applyFill="1" applyBorder="1" applyAlignment="1" applyProtection="1">
      <alignment horizontal="left"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P3_3_MakeReports4.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IDE%20Projects\FDA_Sentinel\07.%20Projects%20and%20Task%20Orders\00.%20FDA%20Data%20Requests\MP\msy5\to09y05_mpr_wp45_v01\Documentation\WP45_Specs_2014073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IDE%20Projects\FDA_Sentinel\07.%20Projects%20and%20Task%20Orders\00.%20FDA%20Data%20Requests\MP\msy4\msy4_mpr27_v1\Report\MakeReportsV1.2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TIDE%20Projects\FDA_Sentinel\07.%20Projects%20and%20Task%20Orders\00.%20FDA%20Data%20Requests\MP\msy5\to09y05_mpr_wp09_v01\Report\MP3_3_MakeReports_0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TIDE%20Projects\FDA_Sentinel\07.%20Projects%20and%20Task%20Orders\00.%20FDA%20Data%20Requests\MP\msy4\msy4_mpr50_v2\Report\MP3_3_MakeReports2.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TIDE%20Projects\FDA_Sentinel\07.%20Projects%20and%20Task%20Orders\00.%20FDA%20Data%20Requests\MP\msy5\to09y05_mpr_wp44_v01\Documentation\WP44_Specs_2014072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TIDE%20Projects\FDA_Sentinel\07.%20Projects%20and%20Task%20Orders\00.%20FDA%20Data%20Requests\MP\msy4\msy4_mpr27_v1\Report\MakeReportsV1.2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rol"/>
      <sheetName val="Tmplate"/>
      <sheetName val="Attrit_Tmplate"/>
      <sheetName val="Report_Templates"/>
      <sheetName val="SUMMARYDATA"/>
      <sheetName val="APPENDIXDATA"/>
      <sheetName val="ATTRITIONDAT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P1 - ( Total )"/>
      <sheetName val="MP1 - ( AgeGroup )"/>
      <sheetName val="MP1 - ( Sex )"/>
      <sheetName val="MP1 - ( Year )"/>
      <sheetName val="Specs_indications"/>
      <sheetName val="Glossary"/>
      <sheetName val="DX_Code_Descriptions"/>
      <sheetName val="Testosterone(NDC and Proc)"/>
      <sheetName val="Testost-split up (for persist r"/>
      <sheetName val="Covariates_old"/>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rol"/>
      <sheetName val="Tmplate"/>
      <sheetName val="Report_Templates"/>
      <sheetName val="SUMMARYDAT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rol"/>
      <sheetName val="Tmplate"/>
      <sheetName val="Attrit_Tmplate"/>
      <sheetName val="Report_Templates"/>
      <sheetName val="SUMMARYDATA"/>
      <sheetName val="APPENDIXDATA"/>
      <sheetName val="ATTRITIONDATA"/>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ntrol"/>
      <sheetName val="Tmplate"/>
      <sheetName val="Report_Templates"/>
      <sheetName val="TmplSpecif"/>
      <sheetName val="SUMMARYDATA"/>
      <sheetName val="APPENDIXDATA"/>
      <sheetName val="SUMMARYSPECIF"/>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MP1 - ( Total )"/>
      <sheetName val="MP1 - ( AgeGroup )"/>
      <sheetName val="MP1 - ( Sex )"/>
      <sheetName val="MP1 - ( Year )"/>
      <sheetName val="Specifications"/>
      <sheetName val="Glossary"/>
      <sheetName val="Questions"/>
      <sheetName val="MS_diagnosis"/>
      <sheetName val="isotret"/>
      <sheetName val="doxmineryth"/>
      <sheetName val="MSTreatment"/>
      <sheetName val="Covariates_old"/>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trol"/>
      <sheetName val="Tmplate"/>
      <sheetName val="Report_Templates"/>
      <sheetName val="APPENDIX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9"/>
  <sheetViews>
    <sheetView showGridLines="0" tabSelected="1" view="pageLayout" workbookViewId="0" topLeftCell="A1">
      <selection activeCell="A5" sqref="A5"/>
    </sheetView>
  </sheetViews>
  <sheetFormatPr defaultColWidth="9.140625" defaultRowHeight="15"/>
  <cols>
    <col min="1" max="1" width="89.28125" style="0" customWidth="1"/>
  </cols>
  <sheetData>
    <row r="1" ht="18.75">
      <c r="A1" s="190" t="s">
        <v>144</v>
      </c>
    </row>
    <row r="2" ht="15">
      <c r="A2" s="191"/>
    </row>
    <row r="3" ht="94.5">
      <c r="A3" s="192" t="s">
        <v>146</v>
      </c>
    </row>
    <row r="4" ht="15">
      <c r="A4" s="193"/>
    </row>
    <row r="5" ht="105">
      <c r="A5" s="194" t="s">
        <v>147</v>
      </c>
    </row>
    <row r="6" ht="15">
      <c r="A6" s="194"/>
    </row>
    <row r="7" ht="75">
      <c r="A7" s="193" t="s">
        <v>148</v>
      </c>
    </row>
    <row r="8" ht="15">
      <c r="A8" s="195"/>
    </row>
    <row r="9" ht="31.5">
      <c r="A9" s="196" t="s">
        <v>149</v>
      </c>
    </row>
    <row r="10" ht="15">
      <c r="A10" s="195"/>
    </row>
    <row r="11" ht="45">
      <c r="A11" s="197" t="s">
        <v>150</v>
      </c>
    </row>
    <row r="12" ht="9.75" customHeight="1">
      <c r="A12" s="195"/>
    </row>
    <row r="13" ht="75" customHeight="1">
      <c r="A13" s="197"/>
    </row>
    <row r="14" ht="9.75" customHeight="1">
      <c r="A14" s="195"/>
    </row>
    <row r="15" ht="15">
      <c r="A15" s="197"/>
    </row>
    <row r="16" ht="9.75" customHeight="1">
      <c r="A16" s="195"/>
    </row>
    <row r="17" ht="15">
      <c r="A17" s="197"/>
    </row>
    <row r="18" ht="15">
      <c r="A18" s="198"/>
    </row>
    <row r="19" ht="15">
      <c r="A19" s="198"/>
    </row>
  </sheetData>
  <sheetProtection password="A4CB" sheet="1"/>
  <printOptions/>
  <pageMargins left="0.54" right="0.24" top="0.947916666666667" bottom="0.75" header="0.3" footer="0.3"/>
  <pageSetup horizontalDpi="300" verticalDpi="300" orientation="portrait" r:id="rId2"/>
  <headerFooter>
    <oddHeader>&amp;C&amp;"-,Bold"&amp;14Modular Program Report&amp;R&amp;G</oddHeader>
    <oddFooter>&amp;LTO9Y5_MPR_WP45_V1</oddFooter>
  </headerFooter>
  <legacyDrawingHF r:id="rId1"/>
</worksheet>
</file>

<file path=xl/worksheets/sheet2.xml><?xml version="1.0" encoding="utf-8"?>
<worksheet xmlns="http://schemas.openxmlformats.org/spreadsheetml/2006/main" xmlns:r="http://schemas.openxmlformats.org/officeDocument/2006/relationships">
  <sheetPr>
    <tabColor rgb="FFFF0000"/>
  </sheetPr>
  <dimension ref="A1:H18"/>
  <sheetViews>
    <sheetView showGridLines="0" view="pageLayout" workbookViewId="0" topLeftCell="A1">
      <selection activeCell="C10" sqref="C10"/>
    </sheetView>
  </sheetViews>
  <sheetFormatPr defaultColWidth="9.140625" defaultRowHeight="15"/>
  <cols>
    <col min="1" max="1" width="10.8515625" style="141" customWidth="1"/>
    <col min="2" max="2" width="2.57421875" style="132" customWidth="1"/>
    <col min="3" max="3" width="84.8515625" style="132" customWidth="1"/>
    <col min="4" max="6" width="9.140625" style="132" customWidth="1"/>
    <col min="7" max="7" width="13.8515625" style="132" customWidth="1"/>
    <col min="8" max="16384" width="9.140625" style="132" customWidth="1"/>
  </cols>
  <sheetData>
    <row r="1" spans="1:3" ht="13.5" thickTop="1">
      <c r="A1" s="129" t="s">
        <v>104</v>
      </c>
      <c r="B1" s="130"/>
      <c r="C1" s="131"/>
    </row>
    <row r="2" spans="1:3" ht="12.75">
      <c r="A2" s="133"/>
      <c r="B2" s="134"/>
      <c r="C2" s="135"/>
    </row>
    <row r="3" spans="1:7" ht="127.5">
      <c r="A3" s="162" t="s">
        <v>105</v>
      </c>
      <c r="B3" s="163"/>
      <c r="C3" s="185" t="s">
        <v>136</v>
      </c>
      <c r="E3" s="137"/>
      <c r="F3" s="137"/>
      <c r="G3" s="138"/>
    </row>
    <row r="4" spans="1:7" ht="12.75">
      <c r="A4" s="164" t="s">
        <v>138</v>
      </c>
      <c r="B4" s="165"/>
      <c r="C4" s="187" t="s">
        <v>139</v>
      </c>
      <c r="D4" s="136"/>
      <c r="E4" s="137"/>
      <c r="F4" s="137"/>
      <c r="G4" s="138"/>
    </row>
    <row r="5" spans="1:7" ht="12.75">
      <c r="A5" s="164" t="s">
        <v>106</v>
      </c>
      <c r="B5" s="165"/>
      <c r="C5" s="166" t="s">
        <v>128</v>
      </c>
      <c r="D5" s="136"/>
      <c r="E5" s="137"/>
      <c r="F5" s="137"/>
      <c r="G5" s="138"/>
    </row>
    <row r="6" spans="1:3" ht="5.25" customHeight="1">
      <c r="A6" s="164"/>
      <c r="B6" s="167"/>
      <c r="C6" s="168"/>
    </row>
    <row r="7" spans="1:3" ht="4.5" customHeight="1">
      <c r="A7" s="159"/>
      <c r="B7" s="160"/>
      <c r="C7" s="161"/>
    </row>
    <row r="8" spans="1:3" s="136" customFormat="1" ht="16.5" customHeight="1">
      <c r="A8" s="169" t="s">
        <v>107</v>
      </c>
      <c r="C8" s="170" t="s">
        <v>108</v>
      </c>
    </row>
    <row r="9" spans="1:7" s="136" customFormat="1" ht="16.5" customHeight="1">
      <c r="A9" s="169" t="s">
        <v>109</v>
      </c>
      <c r="C9" s="170" t="s">
        <v>110</v>
      </c>
      <c r="E9" s="199"/>
      <c r="F9" s="199"/>
      <c r="G9" s="199"/>
    </row>
    <row r="10" spans="1:8" s="136" customFormat="1" ht="59.25" customHeight="1">
      <c r="A10" s="169" t="s">
        <v>119</v>
      </c>
      <c r="B10" s="171"/>
      <c r="C10" s="172" t="s">
        <v>122</v>
      </c>
      <c r="D10" s="22"/>
      <c r="E10" s="22"/>
      <c r="F10" s="22"/>
      <c r="G10" s="22"/>
      <c r="H10" s="139"/>
    </row>
    <row r="11" spans="1:8" s="136" customFormat="1" ht="64.5" customHeight="1">
      <c r="A11" s="169" t="s">
        <v>120</v>
      </c>
      <c r="B11" s="171"/>
      <c r="C11" s="172" t="s">
        <v>123</v>
      </c>
      <c r="D11" s="22"/>
      <c r="E11" s="22"/>
      <c r="F11" s="22"/>
      <c r="G11" s="22"/>
      <c r="H11" s="139"/>
    </row>
    <row r="12" spans="1:8" s="136" customFormat="1" ht="59.25" customHeight="1">
      <c r="A12" s="169" t="s">
        <v>121</v>
      </c>
      <c r="B12" s="171"/>
      <c r="C12" s="172" t="s">
        <v>124</v>
      </c>
      <c r="D12" s="22"/>
      <c r="E12" s="22"/>
      <c r="F12" s="22"/>
      <c r="G12" s="22"/>
      <c r="H12" s="139"/>
    </row>
    <row r="13" spans="1:5" s="136" customFormat="1" ht="14.25" customHeight="1">
      <c r="A13" s="169" t="s">
        <v>111</v>
      </c>
      <c r="B13" s="171"/>
      <c r="C13" s="172" t="s">
        <v>135</v>
      </c>
      <c r="E13" s="63"/>
    </row>
    <row r="14" spans="1:5" s="136" customFormat="1" ht="13.5" customHeight="1">
      <c r="A14" s="169"/>
      <c r="B14" s="176"/>
      <c r="C14" s="172"/>
      <c r="E14" s="42"/>
    </row>
    <row r="15" spans="1:5" s="136" customFormat="1" ht="25.5">
      <c r="A15" s="173" t="s">
        <v>112</v>
      </c>
      <c r="B15" s="174"/>
      <c r="C15" s="175" t="s">
        <v>113</v>
      </c>
      <c r="E15" s="42"/>
    </row>
    <row r="16" spans="1:5" ht="12.75">
      <c r="A16" s="140"/>
      <c r="B16" s="136"/>
      <c r="C16" s="136"/>
      <c r="E16" s="42"/>
    </row>
    <row r="17" spans="1:5" ht="12.75">
      <c r="A17" s="140"/>
      <c r="B17" s="136"/>
      <c r="C17" s="136"/>
      <c r="E17" s="42"/>
    </row>
    <row r="18" ht="12.75">
      <c r="E18" s="42"/>
    </row>
  </sheetData>
  <sheetProtection password="A4CB" sheet="1"/>
  <mergeCells count="1">
    <mergeCell ref="E9:G9"/>
  </mergeCells>
  <printOptions horizontalCentered="1" verticalCentered="1"/>
  <pageMargins left="0.54" right="0.24" top="0.947916666666667" bottom="0.75" header="0.3" footer="0.3"/>
  <pageSetup fitToHeight="0" fitToWidth="0" horizontalDpi="600" verticalDpi="600" orientation="portrait" r:id="rId2"/>
  <headerFooter>
    <oddHeader>&amp;R&amp;G</oddHeader>
    <oddFooter>&amp;LTO9Y5_MPR_WP45_V1</oddFooter>
  </headerFooter>
  <legacyDrawingHF r:id="rId1"/>
</worksheet>
</file>

<file path=xl/worksheets/sheet3.xml><?xml version="1.0" encoding="utf-8"?>
<worksheet xmlns="http://schemas.openxmlformats.org/spreadsheetml/2006/main" xmlns:r="http://schemas.openxmlformats.org/officeDocument/2006/relationships">
  <sheetPr>
    <tabColor rgb="FFFFC000"/>
  </sheetPr>
  <dimension ref="A1:U39"/>
  <sheetViews>
    <sheetView showGridLines="0" view="pageLayout" workbookViewId="0" topLeftCell="A1">
      <selection activeCell="C10" sqref="C10"/>
    </sheetView>
  </sheetViews>
  <sheetFormatPr defaultColWidth="9.140625" defaultRowHeight="15"/>
  <cols>
    <col min="1" max="1" width="6.57421875" style="68" customWidth="1"/>
    <col min="2" max="2" width="0.42578125" style="42" customWidth="1"/>
    <col min="3" max="3" width="28.00390625" style="68" customWidth="1"/>
    <col min="4" max="4" width="20.140625" style="68" customWidth="1"/>
    <col min="5" max="5" width="7.28125" style="68" customWidth="1"/>
    <col min="6" max="6" width="7.7109375" style="42" customWidth="1"/>
    <col min="7" max="7" width="5.7109375" style="42" customWidth="1"/>
    <col min="8" max="8" width="8.421875" style="42" customWidth="1"/>
    <col min="9" max="9" width="6.8515625" style="42" customWidth="1"/>
    <col min="10" max="10" width="7.00390625" style="42" customWidth="1"/>
    <col min="11" max="11" width="5.8515625" style="42" customWidth="1"/>
    <col min="12" max="12" width="10.7109375" style="68" customWidth="1"/>
    <col min="13" max="13" width="0.85546875" style="42" customWidth="1"/>
    <col min="14" max="14" width="15.00390625" style="42" customWidth="1"/>
    <col min="15" max="15" width="6.8515625" style="42" customWidth="1"/>
    <col min="16" max="16" width="15.00390625" style="42" customWidth="1"/>
    <col min="17" max="17" width="7.8515625" style="42" customWidth="1"/>
    <col min="18" max="18" width="7.28125" style="42" customWidth="1"/>
    <col min="19" max="19" width="11.00390625" style="42" customWidth="1"/>
    <col min="20" max="20" width="7.28125" style="42" customWidth="1"/>
    <col min="21" max="21" width="0.71875" style="42" customWidth="1"/>
    <col min="22" max="22" width="9.140625" style="42" customWidth="1"/>
    <col min="23" max="23" width="10.7109375" style="42" bestFit="1" customWidth="1"/>
    <col min="24" max="16384" width="9.140625" style="42" customWidth="1"/>
  </cols>
  <sheetData>
    <row r="1" spans="1:21" ht="3" customHeight="1">
      <c r="A1" s="43"/>
      <c r="B1" s="44"/>
      <c r="C1" s="45"/>
      <c r="D1" s="45"/>
      <c r="E1" s="45"/>
      <c r="F1" s="44"/>
      <c r="G1" s="44"/>
      <c r="H1" s="44"/>
      <c r="I1" s="44"/>
      <c r="J1" s="44"/>
      <c r="K1" s="44"/>
      <c r="L1" s="45"/>
      <c r="M1" s="44"/>
      <c r="N1" s="44"/>
      <c r="O1" s="44"/>
      <c r="P1" s="44"/>
      <c r="Q1" s="44"/>
      <c r="R1" s="44"/>
      <c r="S1" s="44"/>
      <c r="T1" s="44"/>
      <c r="U1" s="44"/>
    </row>
    <row r="2" spans="1:21" ht="15" customHeight="1">
      <c r="A2" s="46" t="s">
        <v>16</v>
      </c>
      <c r="B2" s="47"/>
      <c r="C2" s="48"/>
      <c r="D2" s="48"/>
      <c r="E2" s="48"/>
      <c r="F2" s="47"/>
      <c r="G2" s="47"/>
      <c r="H2" s="47"/>
      <c r="I2" s="47"/>
      <c r="J2" s="47"/>
      <c r="K2" s="47"/>
      <c r="L2" s="48"/>
      <c r="M2" s="47"/>
      <c r="N2" s="47"/>
      <c r="O2" s="47"/>
      <c r="P2" s="47"/>
      <c r="Q2" s="47"/>
      <c r="R2" s="47"/>
      <c r="S2" s="47"/>
      <c r="T2" s="47"/>
      <c r="U2" s="49"/>
    </row>
    <row r="3" spans="1:21" ht="3" customHeight="1">
      <c r="A3" s="50"/>
      <c r="B3" s="51"/>
      <c r="C3" s="51"/>
      <c r="D3" s="51"/>
      <c r="E3" s="51"/>
      <c r="F3" s="51"/>
      <c r="G3" s="51"/>
      <c r="H3" s="51"/>
      <c r="I3" s="51"/>
      <c r="J3" s="51"/>
      <c r="K3" s="51"/>
      <c r="L3" s="51"/>
      <c r="M3" s="51"/>
      <c r="N3" s="51"/>
      <c r="O3" s="51"/>
      <c r="P3" s="51"/>
      <c r="Q3" s="51"/>
      <c r="R3" s="51"/>
      <c r="S3" s="51"/>
      <c r="T3" s="51"/>
      <c r="U3" s="52"/>
    </row>
    <row r="4" spans="1:21" ht="51" customHeight="1">
      <c r="A4" s="200" t="s">
        <v>145</v>
      </c>
      <c r="B4" s="201"/>
      <c r="C4" s="201"/>
      <c r="D4" s="201"/>
      <c r="E4" s="201"/>
      <c r="F4" s="201"/>
      <c r="G4" s="201"/>
      <c r="H4" s="201"/>
      <c r="I4" s="201"/>
      <c r="J4" s="201"/>
      <c r="K4" s="201"/>
      <c r="L4" s="201"/>
      <c r="M4" s="189"/>
      <c r="N4" s="189"/>
      <c r="O4" s="189"/>
      <c r="P4" s="189"/>
      <c r="Q4" s="184"/>
      <c r="R4" s="184"/>
      <c r="S4" s="184"/>
      <c r="T4" s="184"/>
      <c r="U4" s="52"/>
    </row>
    <row r="5" spans="1:21" ht="3.75" customHeight="1">
      <c r="A5" s="53"/>
      <c r="B5" s="54"/>
      <c r="C5" s="54"/>
      <c r="D5" s="54"/>
      <c r="E5" s="55"/>
      <c r="F5" s="54"/>
      <c r="G5" s="54"/>
      <c r="H5" s="54"/>
      <c r="I5" s="54"/>
      <c r="J5" s="54"/>
      <c r="K5" s="54"/>
      <c r="L5" s="55"/>
      <c r="M5" s="54"/>
      <c r="N5" s="54"/>
      <c r="O5" s="54"/>
      <c r="P5" s="54"/>
      <c r="Q5" s="54"/>
      <c r="R5" s="54"/>
      <c r="S5" s="54"/>
      <c r="T5" s="54"/>
      <c r="U5" s="56"/>
    </row>
    <row r="6" spans="1:21" ht="3.75" customHeight="1">
      <c r="A6" s="50"/>
      <c r="B6" s="57"/>
      <c r="C6" s="51"/>
      <c r="D6" s="51"/>
      <c r="E6" s="51"/>
      <c r="F6" s="51"/>
      <c r="G6" s="51"/>
      <c r="H6" s="51"/>
      <c r="I6" s="51"/>
      <c r="J6" s="51"/>
      <c r="K6" s="51"/>
      <c r="L6" s="51"/>
      <c r="M6" s="58"/>
      <c r="N6" s="59"/>
      <c r="O6" s="59"/>
      <c r="P6" s="59"/>
      <c r="Q6" s="59"/>
      <c r="R6" s="59"/>
      <c r="S6" s="59"/>
      <c r="T6" s="59"/>
      <c r="U6" s="60"/>
    </row>
    <row r="7" spans="1:21" s="63" customFormat="1" ht="12">
      <c r="A7" s="61"/>
      <c r="B7" s="62"/>
      <c r="D7" s="64" t="s">
        <v>17</v>
      </c>
      <c r="E7" s="65" t="s">
        <v>18</v>
      </c>
      <c r="N7" s="66"/>
      <c r="O7" s="62"/>
      <c r="P7" s="62"/>
      <c r="Q7" s="62"/>
      <c r="R7" s="62"/>
      <c r="S7" s="62"/>
      <c r="T7" s="62"/>
      <c r="U7" s="67"/>
    </row>
    <row r="8" spans="1:21" ht="12">
      <c r="A8" s="50"/>
      <c r="B8" s="57"/>
      <c r="C8" s="63"/>
      <c r="D8" s="64" t="s">
        <v>19</v>
      </c>
      <c r="E8" s="65" t="s">
        <v>20</v>
      </c>
      <c r="G8" s="63"/>
      <c r="H8" s="63"/>
      <c r="N8" s="66"/>
      <c r="O8" s="57"/>
      <c r="P8" s="57"/>
      <c r="Q8" s="57"/>
      <c r="R8" s="57"/>
      <c r="S8" s="57"/>
      <c r="T8" s="57"/>
      <c r="U8" s="52"/>
    </row>
    <row r="9" spans="1:21" ht="12">
      <c r="A9" s="50"/>
      <c r="B9" s="57"/>
      <c r="C9" s="63"/>
      <c r="D9" s="64" t="s">
        <v>21</v>
      </c>
      <c r="E9" s="65" t="s">
        <v>22</v>
      </c>
      <c r="G9" s="63"/>
      <c r="H9" s="63"/>
      <c r="N9" s="69"/>
      <c r="O9" s="57"/>
      <c r="P9" s="57"/>
      <c r="Q9" s="57"/>
      <c r="R9" s="57"/>
      <c r="S9" s="57"/>
      <c r="T9" s="57"/>
      <c r="U9" s="52"/>
    </row>
    <row r="10" spans="1:21" s="63" customFormat="1" ht="12">
      <c r="A10" s="61"/>
      <c r="B10" s="62"/>
      <c r="D10" s="64" t="s">
        <v>23</v>
      </c>
      <c r="E10" s="65" t="s">
        <v>24</v>
      </c>
      <c r="N10" s="69"/>
      <c r="O10" s="62"/>
      <c r="P10" s="62"/>
      <c r="Q10" s="62"/>
      <c r="R10" s="62"/>
      <c r="S10" s="62"/>
      <c r="T10" s="62"/>
      <c r="U10" s="67"/>
    </row>
    <row r="11" spans="1:21" s="63" customFormat="1" ht="12">
      <c r="A11" s="61"/>
      <c r="B11" s="62"/>
      <c r="D11" s="64" t="s">
        <v>25</v>
      </c>
      <c r="E11" s="65" t="s">
        <v>26</v>
      </c>
      <c r="N11" s="69"/>
      <c r="O11" s="62"/>
      <c r="P11" s="62"/>
      <c r="Q11" s="62"/>
      <c r="R11" s="62"/>
      <c r="S11" s="62"/>
      <c r="T11" s="62"/>
      <c r="U11" s="67"/>
    </row>
    <row r="12" spans="1:21" ht="7.5" customHeight="1">
      <c r="A12" s="50"/>
      <c r="B12" s="57"/>
      <c r="C12" s="58"/>
      <c r="D12" s="58"/>
      <c r="E12" s="58"/>
      <c r="F12" s="58"/>
      <c r="G12" s="58"/>
      <c r="H12" s="58"/>
      <c r="I12" s="58"/>
      <c r="J12" s="58"/>
      <c r="K12" s="58"/>
      <c r="L12" s="58"/>
      <c r="M12" s="58"/>
      <c r="N12" s="57"/>
      <c r="O12" s="57"/>
      <c r="P12" s="57"/>
      <c r="Q12" s="57"/>
      <c r="R12" s="57"/>
      <c r="S12" s="57"/>
      <c r="T12" s="57"/>
      <c r="U12" s="52"/>
    </row>
    <row r="13" spans="1:21" ht="12.75" thickBot="1">
      <c r="A13" s="204" t="s">
        <v>27</v>
      </c>
      <c r="B13" s="70"/>
      <c r="C13" s="206" t="s">
        <v>28</v>
      </c>
      <c r="D13" s="206"/>
      <c r="E13" s="206"/>
      <c r="F13" s="206"/>
      <c r="G13" s="206"/>
      <c r="H13" s="206"/>
      <c r="I13" s="206"/>
      <c r="J13" s="206"/>
      <c r="K13" s="206"/>
      <c r="L13" s="206"/>
      <c r="M13" s="71"/>
      <c r="N13" s="206" t="s">
        <v>29</v>
      </c>
      <c r="O13" s="206"/>
      <c r="P13" s="206"/>
      <c r="Q13" s="206"/>
      <c r="R13" s="206"/>
      <c r="S13" s="206"/>
      <c r="T13" s="206"/>
      <c r="U13" s="52"/>
    </row>
    <row r="14" spans="1:21" ht="3.75" customHeight="1">
      <c r="A14" s="204"/>
      <c r="B14" s="70"/>
      <c r="C14" s="72"/>
      <c r="D14" s="70"/>
      <c r="E14" s="70"/>
      <c r="F14" s="70"/>
      <c r="G14" s="70"/>
      <c r="H14" s="70"/>
      <c r="I14" s="70"/>
      <c r="J14" s="70"/>
      <c r="K14" s="70"/>
      <c r="L14" s="73"/>
      <c r="M14" s="70"/>
      <c r="N14" s="72"/>
      <c r="O14" s="70"/>
      <c r="P14" s="70"/>
      <c r="Q14" s="70"/>
      <c r="R14" s="70"/>
      <c r="S14" s="70"/>
      <c r="T14" s="74"/>
      <c r="U14" s="52"/>
    </row>
    <row r="15" spans="1:21" ht="45" customHeight="1">
      <c r="A15" s="205"/>
      <c r="B15" s="75"/>
      <c r="C15" s="76" t="s">
        <v>134</v>
      </c>
      <c r="D15" s="76" t="s">
        <v>30</v>
      </c>
      <c r="E15" s="76" t="s">
        <v>31</v>
      </c>
      <c r="F15" s="76" t="s">
        <v>32</v>
      </c>
      <c r="G15" s="76" t="s">
        <v>33</v>
      </c>
      <c r="H15" s="76" t="s">
        <v>132</v>
      </c>
      <c r="I15" s="76" t="s">
        <v>34</v>
      </c>
      <c r="J15" s="76" t="s">
        <v>35</v>
      </c>
      <c r="K15" s="76" t="s">
        <v>129</v>
      </c>
      <c r="L15" s="77" t="s">
        <v>36</v>
      </c>
      <c r="M15" s="76"/>
      <c r="N15" s="76" t="s">
        <v>37</v>
      </c>
      <c r="O15" s="76" t="s">
        <v>129</v>
      </c>
      <c r="P15" s="76" t="s">
        <v>30</v>
      </c>
      <c r="Q15" s="76" t="s">
        <v>38</v>
      </c>
      <c r="R15" s="76" t="s">
        <v>31</v>
      </c>
      <c r="S15" s="77" t="s">
        <v>39</v>
      </c>
      <c r="T15" s="76" t="s">
        <v>40</v>
      </c>
      <c r="U15" s="52"/>
    </row>
    <row r="16" spans="1:21" ht="27" customHeight="1">
      <c r="A16" s="78">
        <v>1</v>
      </c>
      <c r="B16" s="79"/>
      <c r="C16" s="80" t="s">
        <v>41</v>
      </c>
      <c r="D16" s="80" t="s">
        <v>41</v>
      </c>
      <c r="E16" s="81" t="s">
        <v>42</v>
      </c>
      <c r="F16" s="82" t="s">
        <v>43</v>
      </c>
      <c r="G16" s="81" t="s">
        <v>44</v>
      </c>
      <c r="H16" s="81" t="s">
        <v>42</v>
      </c>
      <c r="I16" s="81" t="s">
        <v>44</v>
      </c>
      <c r="J16" s="83">
        <v>0</v>
      </c>
      <c r="K16" s="83" t="s">
        <v>45</v>
      </c>
      <c r="L16" s="83" t="s">
        <v>46</v>
      </c>
      <c r="M16" s="81"/>
      <c r="N16" s="81" t="s">
        <v>47</v>
      </c>
      <c r="O16" s="83" t="s">
        <v>45</v>
      </c>
      <c r="P16" s="81" t="s">
        <v>47</v>
      </c>
      <c r="Q16" s="83" t="s">
        <v>45</v>
      </c>
      <c r="R16" s="81" t="s">
        <v>42</v>
      </c>
      <c r="S16" s="82" t="s">
        <v>48</v>
      </c>
      <c r="T16" s="84">
        <v>0</v>
      </c>
      <c r="U16" s="85"/>
    </row>
    <row r="17" spans="1:21" ht="36">
      <c r="A17" s="86">
        <v>2</v>
      </c>
      <c r="B17" s="87"/>
      <c r="C17" s="88" t="s">
        <v>41</v>
      </c>
      <c r="D17" s="88" t="s">
        <v>41</v>
      </c>
      <c r="E17" s="89" t="s">
        <v>42</v>
      </c>
      <c r="F17" s="90" t="s">
        <v>43</v>
      </c>
      <c r="G17" s="89" t="s">
        <v>44</v>
      </c>
      <c r="H17" s="89" t="s">
        <v>49</v>
      </c>
      <c r="I17" s="89" t="s">
        <v>44</v>
      </c>
      <c r="J17" s="91">
        <v>0</v>
      </c>
      <c r="K17" s="91" t="s">
        <v>45</v>
      </c>
      <c r="L17" s="92" t="s">
        <v>46</v>
      </c>
      <c r="M17" s="89"/>
      <c r="N17" s="89" t="s">
        <v>47</v>
      </c>
      <c r="O17" s="91" t="s">
        <v>45</v>
      </c>
      <c r="P17" s="89" t="s">
        <v>47</v>
      </c>
      <c r="Q17" s="91" t="s">
        <v>45</v>
      </c>
      <c r="R17" s="89" t="s">
        <v>42</v>
      </c>
      <c r="S17" s="90" t="s">
        <v>48</v>
      </c>
      <c r="T17" s="93">
        <v>0</v>
      </c>
      <c r="U17" s="52"/>
    </row>
    <row r="18" spans="1:21" ht="36">
      <c r="A18" s="78">
        <v>3</v>
      </c>
      <c r="B18" s="79"/>
      <c r="C18" s="94" t="s">
        <v>50</v>
      </c>
      <c r="D18" s="94" t="s">
        <v>51</v>
      </c>
      <c r="E18" s="81" t="s">
        <v>42</v>
      </c>
      <c r="F18" s="82" t="s">
        <v>43</v>
      </c>
      <c r="G18" s="81" t="s">
        <v>44</v>
      </c>
      <c r="H18" s="81" t="s">
        <v>42</v>
      </c>
      <c r="I18" s="81" t="s">
        <v>44</v>
      </c>
      <c r="J18" s="83">
        <v>0</v>
      </c>
      <c r="K18" s="83" t="s">
        <v>45</v>
      </c>
      <c r="L18" s="83" t="s">
        <v>46</v>
      </c>
      <c r="M18" s="81"/>
      <c r="N18" s="81" t="s">
        <v>47</v>
      </c>
      <c r="O18" s="83" t="s">
        <v>45</v>
      </c>
      <c r="P18" s="81" t="s">
        <v>47</v>
      </c>
      <c r="Q18" s="83" t="s">
        <v>45</v>
      </c>
      <c r="R18" s="81" t="s">
        <v>42</v>
      </c>
      <c r="S18" s="82" t="s">
        <v>48</v>
      </c>
      <c r="T18" s="84">
        <v>0</v>
      </c>
      <c r="U18" s="85"/>
    </row>
    <row r="19" spans="1:21" ht="36">
      <c r="A19" s="86">
        <v>4</v>
      </c>
      <c r="B19" s="87"/>
      <c r="C19" s="95" t="s">
        <v>50</v>
      </c>
      <c r="D19" s="95" t="s">
        <v>51</v>
      </c>
      <c r="E19" s="89" t="s">
        <v>42</v>
      </c>
      <c r="F19" s="90" t="s">
        <v>43</v>
      </c>
      <c r="G19" s="89" t="s">
        <v>44</v>
      </c>
      <c r="H19" s="89" t="s">
        <v>49</v>
      </c>
      <c r="I19" s="89" t="s">
        <v>44</v>
      </c>
      <c r="J19" s="91">
        <v>0</v>
      </c>
      <c r="K19" s="91" t="s">
        <v>45</v>
      </c>
      <c r="L19" s="92" t="s">
        <v>46</v>
      </c>
      <c r="M19" s="89"/>
      <c r="N19" s="89" t="s">
        <v>47</v>
      </c>
      <c r="O19" s="91" t="s">
        <v>45</v>
      </c>
      <c r="P19" s="89" t="s">
        <v>47</v>
      </c>
      <c r="Q19" s="91" t="s">
        <v>45</v>
      </c>
      <c r="R19" s="89" t="s">
        <v>42</v>
      </c>
      <c r="S19" s="90" t="s">
        <v>48</v>
      </c>
      <c r="T19" s="93">
        <v>0</v>
      </c>
      <c r="U19" s="52"/>
    </row>
    <row r="20" spans="1:21" ht="36">
      <c r="A20" s="78">
        <v>5</v>
      </c>
      <c r="B20" s="79"/>
      <c r="C20" s="94" t="s">
        <v>52</v>
      </c>
      <c r="D20" s="94" t="s">
        <v>53</v>
      </c>
      <c r="E20" s="81" t="s">
        <v>42</v>
      </c>
      <c r="F20" s="82" t="s">
        <v>43</v>
      </c>
      <c r="G20" s="81" t="s">
        <v>44</v>
      </c>
      <c r="H20" s="81" t="s">
        <v>42</v>
      </c>
      <c r="I20" s="81" t="s">
        <v>44</v>
      </c>
      <c r="J20" s="83">
        <v>0</v>
      </c>
      <c r="K20" s="83" t="s">
        <v>45</v>
      </c>
      <c r="L20" s="83" t="s">
        <v>46</v>
      </c>
      <c r="M20" s="81"/>
      <c r="N20" s="81" t="s">
        <v>47</v>
      </c>
      <c r="O20" s="83" t="s">
        <v>45</v>
      </c>
      <c r="P20" s="81" t="s">
        <v>47</v>
      </c>
      <c r="Q20" s="83" t="s">
        <v>45</v>
      </c>
      <c r="R20" s="81" t="s">
        <v>42</v>
      </c>
      <c r="S20" s="82" t="s">
        <v>48</v>
      </c>
      <c r="T20" s="84">
        <v>0</v>
      </c>
      <c r="U20" s="85"/>
    </row>
    <row r="21" spans="1:21" ht="36">
      <c r="A21" s="86">
        <v>6</v>
      </c>
      <c r="B21" s="87"/>
      <c r="C21" s="95" t="s">
        <v>52</v>
      </c>
      <c r="D21" s="95" t="s">
        <v>53</v>
      </c>
      <c r="E21" s="89" t="s">
        <v>42</v>
      </c>
      <c r="F21" s="90" t="s">
        <v>43</v>
      </c>
      <c r="G21" s="89" t="s">
        <v>44</v>
      </c>
      <c r="H21" s="89" t="s">
        <v>49</v>
      </c>
      <c r="I21" s="89" t="s">
        <v>44</v>
      </c>
      <c r="J21" s="91">
        <v>0</v>
      </c>
      <c r="K21" s="91" t="s">
        <v>45</v>
      </c>
      <c r="L21" s="92" t="s">
        <v>46</v>
      </c>
      <c r="M21" s="89"/>
      <c r="N21" s="89" t="s">
        <v>47</v>
      </c>
      <c r="O21" s="91" t="s">
        <v>45</v>
      </c>
      <c r="P21" s="89" t="s">
        <v>47</v>
      </c>
      <c r="Q21" s="91" t="s">
        <v>45</v>
      </c>
      <c r="R21" s="89" t="s">
        <v>42</v>
      </c>
      <c r="S21" s="90" t="s">
        <v>48</v>
      </c>
      <c r="T21" s="93">
        <v>0</v>
      </c>
      <c r="U21" s="52"/>
    </row>
    <row r="22" spans="1:21" ht="27" customHeight="1">
      <c r="A22" s="78">
        <v>7</v>
      </c>
      <c r="B22" s="79"/>
      <c r="C22" s="94" t="s">
        <v>54</v>
      </c>
      <c r="D22" s="94" t="s">
        <v>55</v>
      </c>
      <c r="E22" s="81" t="s">
        <v>42</v>
      </c>
      <c r="F22" s="82" t="s">
        <v>43</v>
      </c>
      <c r="G22" s="81" t="s">
        <v>44</v>
      </c>
      <c r="H22" s="81" t="s">
        <v>42</v>
      </c>
      <c r="I22" s="81" t="s">
        <v>44</v>
      </c>
      <c r="J22" s="83">
        <v>0</v>
      </c>
      <c r="K22" s="83" t="s">
        <v>45</v>
      </c>
      <c r="L22" s="83" t="s">
        <v>46</v>
      </c>
      <c r="M22" s="81"/>
      <c r="N22" s="81" t="s">
        <v>47</v>
      </c>
      <c r="O22" s="83" t="s">
        <v>45</v>
      </c>
      <c r="P22" s="81" t="s">
        <v>47</v>
      </c>
      <c r="Q22" s="83" t="s">
        <v>45</v>
      </c>
      <c r="R22" s="81" t="s">
        <v>42</v>
      </c>
      <c r="S22" s="82" t="s">
        <v>48</v>
      </c>
      <c r="T22" s="84">
        <v>0</v>
      </c>
      <c r="U22" s="85"/>
    </row>
    <row r="23" spans="1:21" ht="26.25" customHeight="1">
      <c r="A23" s="86">
        <v>8</v>
      </c>
      <c r="B23" s="87"/>
      <c r="C23" s="95" t="s">
        <v>54</v>
      </c>
      <c r="D23" s="95" t="s">
        <v>55</v>
      </c>
      <c r="E23" s="89" t="s">
        <v>42</v>
      </c>
      <c r="F23" s="90" t="s">
        <v>43</v>
      </c>
      <c r="G23" s="89" t="s">
        <v>44</v>
      </c>
      <c r="H23" s="89" t="s">
        <v>49</v>
      </c>
      <c r="I23" s="89" t="s">
        <v>44</v>
      </c>
      <c r="J23" s="91">
        <v>0</v>
      </c>
      <c r="K23" s="91" t="s">
        <v>45</v>
      </c>
      <c r="L23" s="92" t="s">
        <v>46</v>
      </c>
      <c r="M23" s="89"/>
      <c r="N23" s="89" t="s">
        <v>47</v>
      </c>
      <c r="O23" s="91" t="s">
        <v>45</v>
      </c>
      <c r="P23" s="89" t="s">
        <v>47</v>
      </c>
      <c r="Q23" s="91" t="s">
        <v>45</v>
      </c>
      <c r="R23" s="89" t="s">
        <v>42</v>
      </c>
      <c r="S23" s="90" t="s">
        <v>48</v>
      </c>
      <c r="T23" s="93">
        <v>0</v>
      </c>
      <c r="U23" s="52"/>
    </row>
    <row r="24" spans="1:21" ht="38.25" customHeight="1">
      <c r="A24" s="78">
        <v>9</v>
      </c>
      <c r="B24" s="79"/>
      <c r="C24" s="94" t="s">
        <v>56</v>
      </c>
      <c r="D24" s="94" t="s">
        <v>57</v>
      </c>
      <c r="E24" s="81" t="s">
        <v>42</v>
      </c>
      <c r="F24" s="82" t="s">
        <v>43</v>
      </c>
      <c r="G24" s="81" t="s">
        <v>44</v>
      </c>
      <c r="H24" s="81" t="s">
        <v>42</v>
      </c>
      <c r="I24" s="81" t="s">
        <v>44</v>
      </c>
      <c r="J24" s="83">
        <v>0</v>
      </c>
      <c r="K24" s="83" t="s">
        <v>45</v>
      </c>
      <c r="L24" s="83" t="s">
        <v>46</v>
      </c>
      <c r="M24" s="81"/>
      <c r="N24" s="81" t="s">
        <v>47</v>
      </c>
      <c r="O24" s="83" t="s">
        <v>45</v>
      </c>
      <c r="P24" s="81" t="s">
        <v>47</v>
      </c>
      <c r="Q24" s="83" t="s">
        <v>45</v>
      </c>
      <c r="R24" s="81" t="s">
        <v>42</v>
      </c>
      <c r="S24" s="82" t="s">
        <v>48</v>
      </c>
      <c r="T24" s="84">
        <v>0</v>
      </c>
      <c r="U24" s="85"/>
    </row>
    <row r="25" spans="1:21" ht="36">
      <c r="A25" s="96">
        <v>10</v>
      </c>
      <c r="B25" s="97"/>
      <c r="C25" s="98" t="s">
        <v>56</v>
      </c>
      <c r="D25" s="98" t="s">
        <v>57</v>
      </c>
      <c r="E25" s="99" t="s">
        <v>42</v>
      </c>
      <c r="F25" s="100" t="s">
        <v>43</v>
      </c>
      <c r="G25" s="99" t="s">
        <v>44</v>
      </c>
      <c r="H25" s="99" t="s">
        <v>49</v>
      </c>
      <c r="I25" s="99" t="s">
        <v>44</v>
      </c>
      <c r="J25" s="101">
        <v>0</v>
      </c>
      <c r="K25" s="101" t="s">
        <v>45</v>
      </c>
      <c r="L25" s="102" t="s">
        <v>46</v>
      </c>
      <c r="M25" s="99"/>
      <c r="N25" s="99" t="s">
        <v>47</v>
      </c>
      <c r="O25" s="101" t="s">
        <v>45</v>
      </c>
      <c r="P25" s="99" t="s">
        <v>47</v>
      </c>
      <c r="Q25" s="101" t="s">
        <v>45</v>
      </c>
      <c r="R25" s="99" t="s">
        <v>42</v>
      </c>
      <c r="S25" s="100" t="s">
        <v>48</v>
      </c>
      <c r="T25" s="103">
        <v>0</v>
      </c>
      <c r="U25" s="56"/>
    </row>
    <row r="26" spans="1:21" ht="12">
      <c r="A26" s="86"/>
      <c r="B26" s="87"/>
      <c r="C26" s="95"/>
      <c r="D26" s="95"/>
      <c r="E26" s="89"/>
      <c r="F26" s="89"/>
      <c r="G26" s="89"/>
      <c r="H26" s="89"/>
      <c r="I26" s="89"/>
      <c r="J26" s="91"/>
      <c r="K26" s="91"/>
      <c r="L26" s="92"/>
      <c r="M26" s="89"/>
      <c r="N26" s="89"/>
      <c r="O26" s="89"/>
      <c r="P26" s="89"/>
      <c r="Q26" s="89"/>
      <c r="R26" s="89"/>
      <c r="S26" s="89"/>
      <c r="T26" s="104"/>
      <c r="U26" s="52"/>
    </row>
    <row r="27" spans="1:21" ht="12">
      <c r="A27" s="86"/>
      <c r="B27" s="87"/>
      <c r="C27" s="95"/>
      <c r="D27" s="95"/>
      <c r="E27" s="89"/>
      <c r="F27" s="89"/>
      <c r="G27" s="89"/>
      <c r="H27" s="89"/>
      <c r="I27" s="89"/>
      <c r="J27" s="91"/>
      <c r="K27" s="91"/>
      <c r="L27" s="92"/>
      <c r="M27" s="89"/>
      <c r="N27" s="89"/>
      <c r="O27" s="89"/>
      <c r="P27" s="89"/>
      <c r="Q27" s="89"/>
      <c r="R27" s="89"/>
      <c r="S27" s="89"/>
      <c r="T27" s="104"/>
      <c r="U27" s="52"/>
    </row>
    <row r="28" spans="1:21" ht="3" customHeight="1">
      <c r="A28" s="105"/>
      <c r="B28" s="59"/>
      <c r="C28" s="106"/>
      <c r="D28" s="106"/>
      <c r="E28" s="106"/>
      <c r="F28" s="59"/>
      <c r="G28" s="59"/>
      <c r="H28" s="59"/>
      <c r="I28" s="59"/>
      <c r="J28" s="59"/>
      <c r="K28" s="59"/>
      <c r="L28" s="106"/>
      <c r="M28" s="59"/>
      <c r="N28" s="59"/>
      <c r="O28" s="59"/>
      <c r="P28" s="59"/>
      <c r="Q28" s="59"/>
      <c r="R28" s="59"/>
      <c r="S28" s="59"/>
      <c r="T28" s="59"/>
      <c r="U28" s="60"/>
    </row>
    <row r="29" spans="1:21" ht="12">
      <c r="A29" s="107" t="s">
        <v>58</v>
      </c>
      <c r="B29" s="57"/>
      <c r="C29" s="51"/>
      <c r="D29" s="51"/>
      <c r="E29" s="51"/>
      <c r="F29" s="57"/>
      <c r="G29" s="57"/>
      <c r="H29" s="57"/>
      <c r="I29" s="57"/>
      <c r="J29" s="57"/>
      <c r="K29" s="57"/>
      <c r="L29" s="51"/>
      <c r="M29" s="57"/>
      <c r="N29" s="57"/>
      <c r="O29" s="57"/>
      <c r="P29" s="57"/>
      <c r="Q29" s="57"/>
      <c r="R29" s="57"/>
      <c r="S29" s="57"/>
      <c r="T29" s="57"/>
      <c r="U29" s="52"/>
    </row>
    <row r="30" spans="1:21" ht="12">
      <c r="A30" s="107" t="s">
        <v>59</v>
      </c>
      <c r="B30" s="57"/>
      <c r="C30" s="51"/>
      <c r="D30" s="51"/>
      <c r="E30" s="51"/>
      <c r="F30" s="57"/>
      <c r="G30" s="57"/>
      <c r="H30" s="57"/>
      <c r="I30" s="57"/>
      <c r="J30" s="57"/>
      <c r="K30" s="57"/>
      <c r="L30" s="51"/>
      <c r="M30" s="57"/>
      <c r="N30" s="57"/>
      <c r="O30" s="57"/>
      <c r="P30" s="57"/>
      <c r="Q30" s="57"/>
      <c r="R30" s="57"/>
      <c r="S30" s="57"/>
      <c r="T30" s="57"/>
      <c r="U30" s="52"/>
    </row>
    <row r="31" spans="1:21" ht="12">
      <c r="A31" s="107" t="s">
        <v>60</v>
      </c>
      <c r="B31" s="57"/>
      <c r="C31" s="51"/>
      <c r="D31" s="51"/>
      <c r="E31" s="51"/>
      <c r="F31" s="57"/>
      <c r="G31" s="57"/>
      <c r="H31" s="57"/>
      <c r="I31" s="57"/>
      <c r="J31" s="57"/>
      <c r="K31" s="57"/>
      <c r="L31" s="51"/>
      <c r="M31" s="57"/>
      <c r="N31" s="57"/>
      <c r="O31" s="57"/>
      <c r="P31" s="57"/>
      <c r="Q31" s="57"/>
      <c r="R31" s="57"/>
      <c r="S31" s="57"/>
      <c r="T31" s="57"/>
      <c r="U31" s="52"/>
    </row>
    <row r="32" spans="1:21" ht="12">
      <c r="A32" s="107" t="s">
        <v>61</v>
      </c>
      <c r="B32" s="57"/>
      <c r="C32" s="51"/>
      <c r="D32" s="51"/>
      <c r="E32" s="51"/>
      <c r="F32" s="57"/>
      <c r="G32" s="57"/>
      <c r="H32" s="57"/>
      <c r="I32" s="57"/>
      <c r="J32" s="57"/>
      <c r="K32" s="57"/>
      <c r="L32" s="51"/>
      <c r="M32" s="57"/>
      <c r="N32" s="57"/>
      <c r="O32" s="57"/>
      <c r="P32" s="57"/>
      <c r="Q32" s="57"/>
      <c r="R32" s="57"/>
      <c r="S32" s="57"/>
      <c r="T32" s="57"/>
      <c r="U32" s="52"/>
    </row>
    <row r="33" spans="1:21" ht="3.75" customHeight="1">
      <c r="A33" s="108"/>
      <c r="B33" s="109"/>
      <c r="C33" s="110"/>
      <c r="D33" s="110"/>
      <c r="E33" s="110"/>
      <c r="F33" s="109"/>
      <c r="G33" s="109"/>
      <c r="H33" s="109"/>
      <c r="I33" s="109"/>
      <c r="J33" s="109"/>
      <c r="K33" s="109"/>
      <c r="L33" s="110"/>
      <c r="M33" s="109"/>
      <c r="N33" s="109"/>
      <c r="O33" s="109"/>
      <c r="P33" s="109"/>
      <c r="Q33" s="109"/>
      <c r="R33" s="109"/>
      <c r="S33" s="109"/>
      <c r="T33" s="109"/>
      <c r="U33" s="56"/>
    </row>
    <row r="35" spans="1:21" s="63" customFormat="1" ht="23.25" customHeight="1">
      <c r="A35" s="207" t="s">
        <v>62</v>
      </c>
      <c r="B35" s="207"/>
      <c r="C35" s="207"/>
      <c r="D35" s="207"/>
      <c r="E35" s="207"/>
      <c r="F35" s="207"/>
      <c r="G35" s="207"/>
      <c r="H35" s="207"/>
      <c r="I35" s="207"/>
      <c r="J35" s="207"/>
      <c r="K35" s="207"/>
      <c r="L35" s="207"/>
      <c r="M35" s="207"/>
      <c r="N35" s="207"/>
      <c r="O35" s="207"/>
      <c r="P35" s="207"/>
      <c r="Q35" s="207"/>
      <c r="R35" s="207"/>
      <c r="S35" s="207"/>
      <c r="T35" s="207"/>
      <c r="U35" s="207"/>
    </row>
    <row r="36" ht="12">
      <c r="C36" s="111"/>
    </row>
    <row r="37" spans="1:15" ht="15">
      <c r="A37" s="202"/>
      <c r="B37" s="203"/>
      <c r="C37" s="203"/>
      <c r="D37" s="203"/>
      <c r="E37" s="203"/>
      <c r="F37" s="203"/>
      <c r="G37" s="203"/>
      <c r="H37" s="203"/>
      <c r="I37" s="203"/>
      <c r="J37" s="203"/>
      <c r="K37" s="203"/>
      <c r="L37" s="203"/>
      <c r="M37" s="203"/>
      <c r="N37" s="203"/>
      <c r="O37" s="203"/>
    </row>
    <row r="38" spans="1:15" ht="15">
      <c r="A38" s="202"/>
      <c r="B38" s="203"/>
      <c r="C38" s="203"/>
      <c r="D38" s="203"/>
      <c r="E38" s="203"/>
      <c r="F38" s="203"/>
      <c r="G38" s="203"/>
      <c r="H38" s="203"/>
      <c r="I38" s="203"/>
      <c r="J38" s="203"/>
      <c r="K38" s="203"/>
      <c r="L38" s="203"/>
      <c r="M38" s="203"/>
      <c r="N38" s="203"/>
      <c r="O38" s="203"/>
    </row>
    <row r="39" ht="12">
      <c r="C39" s="112"/>
    </row>
  </sheetData>
  <sheetProtection password="A4CB" sheet="1"/>
  <mergeCells count="7">
    <mergeCell ref="A4:L4"/>
    <mergeCell ref="A38:O38"/>
    <mergeCell ref="A13:A15"/>
    <mergeCell ref="C13:L13"/>
    <mergeCell ref="N13:T13"/>
    <mergeCell ref="A35:U35"/>
    <mergeCell ref="A37:O37"/>
  </mergeCells>
  <printOptions/>
  <pageMargins left="0.54" right="0.24" top="0.947916666666667" bottom="0.75" header="0.3" footer="0.3"/>
  <pageSetup horizontalDpi="1200" verticalDpi="1200" orientation="landscape" r:id="rId2"/>
  <headerFooter>
    <oddHeader>&amp;R&amp;G</oddHeader>
    <oddFooter>&amp;LTO9Y5_MPR_WP45_V1</oddFooter>
  </headerFooter>
  <rowBreaks count="1" manualBreakCount="1">
    <brk id="25" max="19" man="1"/>
  </rowBreaks>
  <colBreaks count="1" manualBreakCount="1">
    <brk id="12" max="37" man="1"/>
  </colBreaks>
  <legacyDrawingHF r:id="rId1"/>
</worksheet>
</file>

<file path=xl/worksheets/sheet4.xml><?xml version="1.0" encoding="utf-8"?>
<worksheet xmlns="http://schemas.openxmlformats.org/spreadsheetml/2006/main" xmlns:r="http://schemas.openxmlformats.org/officeDocument/2006/relationships">
  <sheetPr>
    <tabColor rgb="FFFFFF00"/>
  </sheetPr>
  <dimension ref="A2:N27"/>
  <sheetViews>
    <sheetView showGridLines="0" view="pageLayout" zoomScaleNormal="90" workbookViewId="0" topLeftCell="A1">
      <selection activeCell="C10" sqref="C10"/>
    </sheetView>
  </sheetViews>
  <sheetFormatPr defaultColWidth="9.140625" defaultRowHeight="15"/>
  <cols>
    <col min="1" max="1" width="133.7109375" style="114" customWidth="1"/>
    <col min="2" max="16384" width="9.140625" style="114" customWidth="1"/>
  </cols>
  <sheetData>
    <row r="2" ht="15.75">
      <c r="A2" s="113" t="s">
        <v>63</v>
      </c>
    </row>
    <row r="3" ht="15">
      <c r="A3" s="115"/>
    </row>
    <row r="4" spans="1:14" ht="15">
      <c r="A4" s="116" t="s">
        <v>64</v>
      </c>
      <c r="B4" s="117"/>
      <c r="C4" s="117"/>
      <c r="D4" s="117"/>
      <c r="E4" s="117"/>
      <c r="F4" s="117"/>
      <c r="G4" s="117"/>
      <c r="H4" s="117"/>
      <c r="I4" s="118"/>
      <c r="J4" s="118"/>
      <c r="K4" s="118"/>
      <c r="L4" s="118"/>
      <c r="M4" s="118"/>
      <c r="N4" s="118"/>
    </row>
    <row r="5" spans="1:14" ht="25.5">
      <c r="A5" s="120" t="s">
        <v>65</v>
      </c>
      <c r="B5" s="117"/>
      <c r="C5" s="117"/>
      <c r="D5" s="117"/>
      <c r="E5" s="117"/>
      <c r="F5" s="117"/>
      <c r="G5" s="117"/>
      <c r="H5" s="117"/>
      <c r="I5" s="118"/>
      <c r="J5" s="118"/>
      <c r="K5" s="118"/>
      <c r="L5" s="118"/>
      <c r="M5" s="118"/>
      <c r="N5" s="118"/>
    </row>
    <row r="6" spans="1:14" ht="39.75" customHeight="1">
      <c r="A6" s="120" t="s">
        <v>66</v>
      </c>
      <c r="B6" s="117"/>
      <c r="C6" s="117"/>
      <c r="D6" s="117"/>
      <c r="E6" s="117"/>
      <c r="F6" s="117"/>
      <c r="G6" s="117"/>
      <c r="H6" s="117"/>
      <c r="I6" s="118"/>
      <c r="J6" s="118"/>
      <c r="K6" s="118"/>
      <c r="L6" s="118"/>
      <c r="M6" s="118"/>
      <c r="N6" s="118"/>
    </row>
    <row r="7" ht="39.75" customHeight="1">
      <c r="A7" s="121" t="s">
        <v>114</v>
      </c>
    </row>
    <row r="8" spans="1:2" ht="15">
      <c r="A8" s="121" t="s">
        <v>67</v>
      </c>
      <c r="B8" s="117"/>
    </row>
    <row r="9" spans="1:14" ht="25.5">
      <c r="A9" s="119" t="s">
        <v>68</v>
      </c>
      <c r="B9" s="117"/>
      <c r="C9" s="117"/>
      <c r="D9" s="117"/>
      <c r="E9" s="117"/>
      <c r="F9" s="117"/>
      <c r="G9" s="117"/>
      <c r="H9" s="117"/>
      <c r="I9" s="118"/>
      <c r="J9" s="118"/>
      <c r="K9" s="118"/>
      <c r="L9" s="118"/>
      <c r="M9" s="118"/>
      <c r="N9" s="118"/>
    </row>
    <row r="10" spans="1:14" ht="15">
      <c r="A10" s="121" t="s">
        <v>69</v>
      </c>
      <c r="B10" s="117"/>
      <c r="C10" s="117"/>
      <c r="D10" s="117"/>
      <c r="E10" s="117"/>
      <c r="F10" s="117"/>
      <c r="G10" s="117"/>
      <c r="H10" s="118"/>
      <c r="I10" s="118"/>
      <c r="J10" s="118"/>
      <c r="K10" s="118"/>
      <c r="L10" s="118"/>
      <c r="M10" s="118"/>
      <c r="N10" s="118"/>
    </row>
    <row r="11" spans="1:14" ht="15">
      <c r="A11" s="121" t="s">
        <v>133</v>
      </c>
      <c r="B11" s="117"/>
      <c r="C11" s="117"/>
      <c r="D11" s="117"/>
      <c r="E11" s="117"/>
      <c r="F11" s="117"/>
      <c r="G11" s="117"/>
      <c r="H11" s="118"/>
      <c r="I11" s="118"/>
      <c r="J11" s="118"/>
      <c r="K11" s="118"/>
      <c r="L11" s="118"/>
      <c r="M11" s="118"/>
      <c r="N11" s="118"/>
    </row>
    <row r="12" spans="1:14" ht="15" customHeight="1">
      <c r="A12" s="121" t="s">
        <v>70</v>
      </c>
      <c r="B12" s="117"/>
      <c r="C12" s="117"/>
      <c r="D12" s="117"/>
      <c r="E12" s="117"/>
      <c r="F12" s="117"/>
      <c r="G12" s="117"/>
      <c r="H12" s="118"/>
      <c r="I12" s="118"/>
      <c r="J12" s="118"/>
      <c r="K12" s="118"/>
      <c r="L12" s="118"/>
      <c r="M12" s="118"/>
      <c r="N12" s="118"/>
    </row>
    <row r="13" spans="1:14" ht="38.25">
      <c r="A13" s="121" t="s">
        <v>71</v>
      </c>
      <c r="B13" s="117"/>
      <c r="C13" s="117"/>
      <c r="D13" s="117"/>
      <c r="E13" s="117"/>
      <c r="F13" s="117"/>
      <c r="G13" s="117"/>
      <c r="H13" s="118"/>
      <c r="I13" s="118"/>
      <c r="J13" s="118"/>
      <c r="K13" s="118"/>
      <c r="L13" s="118"/>
      <c r="M13" s="118"/>
      <c r="N13" s="118"/>
    </row>
    <row r="14" spans="1:14" ht="25.5">
      <c r="A14" s="121" t="s">
        <v>72</v>
      </c>
      <c r="B14" s="117"/>
      <c r="C14" s="117"/>
      <c r="D14" s="117"/>
      <c r="E14" s="117"/>
      <c r="F14" s="117"/>
      <c r="G14" s="117"/>
      <c r="H14" s="118"/>
      <c r="I14" s="118"/>
      <c r="J14" s="118"/>
      <c r="K14" s="118"/>
      <c r="L14" s="118"/>
      <c r="M14" s="118"/>
      <c r="N14" s="118"/>
    </row>
    <row r="15" spans="1:14" ht="18" customHeight="1">
      <c r="A15" s="121" t="s">
        <v>73</v>
      </c>
      <c r="B15" s="117"/>
      <c r="C15" s="117"/>
      <c r="D15" s="117"/>
      <c r="E15" s="117"/>
      <c r="F15" s="117"/>
      <c r="G15" s="117"/>
      <c r="H15" s="118"/>
      <c r="I15" s="118"/>
      <c r="J15" s="118"/>
      <c r="K15" s="118"/>
      <c r="L15" s="118"/>
      <c r="M15" s="118"/>
      <c r="N15" s="118"/>
    </row>
    <row r="16" spans="1:14" ht="15">
      <c r="A16" s="121" t="s">
        <v>74</v>
      </c>
      <c r="B16" s="117"/>
      <c r="C16" s="117"/>
      <c r="D16" s="117"/>
      <c r="E16" s="117"/>
      <c r="F16" s="117"/>
      <c r="G16" s="117"/>
      <c r="H16" s="118"/>
      <c r="I16" s="118"/>
      <c r="J16" s="118"/>
      <c r="K16" s="118"/>
      <c r="L16" s="118"/>
      <c r="M16" s="118"/>
      <c r="N16" s="118"/>
    </row>
    <row r="17" spans="1:14" ht="15">
      <c r="A17" s="121" t="s">
        <v>75</v>
      </c>
      <c r="B17" s="117"/>
      <c r="C17" s="117"/>
      <c r="D17" s="117"/>
      <c r="E17" s="117"/>
      <c r="F17" s="117"/>
      <c r="G17" s="117"/>
      <c r="H17" s="118"/>
      <c r="I17" s="118"/>
      <c r="J17" s="118"/>
      <c r="K17" s="118"/>
      <c r="L17" s="118"/>
      <c r="M17" s="118"/>
      <c r="N17" s="118"/>
    </row>
    <row r="18" spans="1:14" ht="15.75" customHeight="1">
      <c r="A18" s="121" t="s">
        <v>76</v>
      </c>
      <c r="B18" s="117"/>
      <c r="C18" s="117"/>
      <c r="D18" s="117"/>
      <c r="E18" s="117"/>
      <c r="F18" s="117"/>
      <c r="G18" s="117"/>
      <c r="H18" s="118"/>
      <c r="I18" s="118"/>
      <c r="J18" s="118"/>
      <c r="K18" s="118"/>
      <c r="L18" s="118"/>
      <c r="M18" s="118"/>
      <c r="N18" s="118"/>
    </row>
    <row r="19" spans="1:14" ht="25.5">
      <c r="A19" s="123" t="s">
        <v>127</v>
      </c>
      <c r="B19" s="122"/>
      <c r="C19" s="117"/>
      <c r="D19" s="117"/>
      <c r="E19" s="117"/>
      <c r="F19" s="117"/>
      <c r="G19" s="117"/>
      <c r="H19" s="117"/>
      <c r="I19" s="117"/>
      <c r="J19" s="117"/>
      <c r="K19" s="118"/>
      <c r="L19" s="118"/>
      <c r="M19" s="118"/>
      <c r="N19" s="118"/>
    </row>
    <row r="20" spans="1:14" ht="25.5">
      <c r="A20" s="123" t="s">
        <v>125</v>
      </c>
      <c r="B20" s="122"/>
      <c r="C20" s="117"/>
      <c r="D20" s="117"/>
      <c r="E20" s="117"/>
      <c r="F20" s="117"/>
      <c r="G20" s="117"/>
      <c r="H20" s="117"/>
      <c r="I20" s="117"/>
      <c r="J20" s="117"/>
      <c r="K20" s="118"/>
      <c r="L20" s="118"/>
      <c r="M20" s="118"/>
      <c r="N20" s="118"/>
    </row>
    <row r="21" spans="1:2" ht="15">
      <c r="A21" s="121" t="s">
        <v>77</v>
      </c>
      <c r="B21" s="117"/>
    </row>
    <row r="22" spans="1:2" ht="38.25">
      <c r="A22" s="121" t="s">
        <v>78</v>
      </c>
      <c r="B22" s="117"/>
    </row>
    <row r="23" spans="1:2" ht="25.5">
      <c r="A23" s="121" t="s">
        <v>79</v>
      </c>
      <c r="B23" s="117"/>
    </row>
    <row r="24" ht="25.5">
      <c r="A24" s="121" t="s">
        <v>80</v>
      </c>
    </row>
    <row r="25" ht="16.5" customHeight="1">
      <c r="A25" s="124" t="s">
        <v>126</v>
      </c>
    </row>
    <row r="26" ht="15">
      <c r="A26" s="124" t="s">
        <v>81</v>
      </c>
    </row>
    <row r="27" ht="15">
      <c r="A27" s="125" t="s">
        <v>82</v>
      </c>
    </row>
  </sheetData>
  <sheetProtection password="A4CB" sheet="1"/>
  <printOptions horizontalCentered="1" verticalCentered="1"/>
  <pageMargins left="0.54" right="0.24" top="0.947916666666667" bottom="0.75" header="0.3" footer="0.3"/>
  <pageSetup horizontalDpi="600" verticalDpi="600" orientation="portrait" r:id="rId2"/>
  <headerFooter>
    <oddHeader>&amp;R&amp;G</oddHeader>
    <oddFooter>&amp;LTO9Y5_MPR_WP45_V1</oddFooter>
  </headerFooter>
  <legacyDrawingHF r:id="rId1"/>
</worksheet>
</file>

<file path=xl/worksheets/sheet5.xml><?xml version="1.0" encoding="utf-8"?>
<worksheet xmlns="http://schemas.openxmlformats.org/spreadsheetml/2006/main" xmlns:r="http://schemas.openxmlformats.org/officeDocument/2006/relationships">
  <sheetPr>
    <tabColor rgb="FF00B050"/>
  </sheetPr>
  <dimension ref="A1:N67"/>
  <sheetViews>
    <sheetView showGridLines="0" view="pageLayout" workbookViewId="0" topLeftCell="A1">
      <selection activeCell="C10" sqref="C10"/>
    </sheetView>
  </sheetViews>
  <sheetFormatPr defaultColWidth="9.140625" defaultRowHeight="15"/>
  <cols>
    <col min="1" max="1" width="28.140625" style="1" customWidth="1"/>
    <col min="2" max="2" width="0.9921875" style="1" customWidth="1"/>
    <col min="3" max="5" width="8.7109375" style="2" bestFit="1" customWidth="1"/>
    <col min="6" max="6" width="9.140625" style="2" bestFit="1" customWidth="1"/>
    <col min="7" max="7" width="7.421875" style="2" bestFit="1" customWidth="1"/>
    <col min="8" max="8" width="6.8515625" style="2" bestFit="1" customWidth="1"/>
    <col min="9" max="9" width="8.7109375" style="2" bestFit="1" customWidth="1"/>
    <col min="10" max="10" width="14.421875" style="2" customWidth="1"/>
    <col min="11" max="11" width="7.8515625" style="2" bestFit="1" customWidth="1"/>
    <col min="12" max="12" width="8.7109375" style="2" bestFit="1" customWidth="1"/>
    <col min="13" max="13" width="12.140625" style="178" bestFit="1" customWidth="1"/>
    <col min="14" max="14" width="6.00390625" style="1" customWidth="1"/>
    <col min="15" max="16384" width="9.140625" style="1" customWidth="1"/>
  </cols>
  <sheetData>
    <row r="1" spans="1:13" ht="22.5" customHeight="1">
      <c r="A1" s="208" t="s">
        <v>140</v>
      </c>
      <c r="B1" s="208"/>
      <c r="C1" s="208"/>
      <c r="D1" s="208"/>
      <c r="E1" s="208"/>
      <c r="F1" s="208"/>
      <c r="G1" s="208"/>
      <c r="H1" s="208"/>
      <c r="I1" s="208"/>
      <c r="J1" s="208"/>
      <c r="K1" s="208"/>
      <c r="L1" s="208"/>
      <c r="M1" s="208"/>
    </row>
    <row r="2" spans="1:12" ht="6" customHeight="1" hidden="1">
      <c r="A2" s="26"/>
      <c r="B2" s="26"/>
      <c r="C2" s="25"/>
      <c r="D2" s="25"/>
      <c r="E2" s="25"/>
      <c r="F2" s="25"/>
      <c r="G2" s="25"/>
      <c r="H2" s="25"/>
      <c r="I2" s="25"/>
      <c r="J2" s="25"/>
      <c r="K2" s="24"/>
      <c r="L2" s="24"/>
    </row>
    <row r="3" spans="1:13" s="21" customFormat="1" ht="51.75" customHeight="1">
      <c r="A3" s="23"/>
      <c r="B3" s="23"/>
      <c r="C3" s="22" t="s">
        <v>115</v>
      </c>
      <c r="D3" s="22" t="s">
        <v>11</v>
      </c>
      <c r="E3" s="22" t="s">
        <v>118</v>
      </c>
      <c r="F3" s="22" t="s">
        <v>10</v>
      </c>
      <c r="G3" s="22" t="s">
        <v>9</v>
      </c>
      <c r="H3" s="22" t="s">
        <v>8</v>
      </c>
      <c r="I3" s="22" t="s">
        <v>7</v>
      </c>
      <c r="J3" s="22" t="s">
        <v>6</v>
      </c>
      <c r="K3" s="22" t="s">
        <v>116</v>
      </c>
      <c r="L3" s="22" t="s">
        <v>117</v>
      </c>
      <c r="M3" s="139" t="s">
        <v>5</v>
      </c>
    </row>
    <row r="4" spans="1:13" ht="12" customHeight="1">
      <c r="A4" s="20" t="s">
        <v>4</v>
      </c>
      <c r="B4" s="20"/>
      <c r="C4" s="20"/>
      <c r="D4" s="20"/>
      <c r="E4" s="20"/>
      <c r="F4" s="20"/>
      <c r="G4" s="20"/>
      <c r="H4" s="20"/>
      <c r="I4" s="20"/>
      <c r="J4" s="20"/>
      <c r="K4" s="20"/>
      <c r="L4" s="20"/>
      <c r="M4" s="179"/>
    </row>
    <row r="5" spans="1:14" ht="15" customHeight="1">
      <c r="A5" s="142" t="s">
        <v>130</v>
      </c>
      <c r="B5"/>
      <c r="C5" s="19">
        <v>670270</v>
      </c>
      <c r="D5" s="17">
        <v>670270</v>
      </c>
      <c r="E5" s="17">
        <v>684558</v>
      </c>
      <c r="F5" s="18">
        <v>161793.2785763176</v>
      </c>
      <c r="G5" s="17">
        <v>172700</v>
      </c>
      <c r="H5" s="16">
        <v>296115</v>
      </c>
      <c r="I5" s="15">
        <v>46626209</v>
      </c>
      <c r="J5" s="14">
        <v>119559443.51540041</v>
      </c>
      <c r="K5" s="13">
        <f>C5/I5*100000</f>
        <v>1437.5391316930784</v>
      </c>
      <c r="L5" s="13">
        <f>E5/C5</f>
        <v>1.0213167827890253</v>
      </c>
      <c r="M5" s="180">
        <f>G5/F5*10000</f>
        <v>10674.114618336122</v>
      </c>
      <c r="N5" s="186"/>
    </row>
    <row r="6" spans="1:14" ht="15" customHeight="1">
      <c r="A6" s="142" t="s">
        <v>131</v>
      </c>
      <c r="B6"/>
      <c r="C6" s="19">
        <v>670270</v>
      </c>
      <c r="D6" s="17">
        <v>670270</v>
      </c>
      <c r="E6" s="17">
        <v>684558</v>
      </c>
      <c r="F6" s="18">
        <v>256579.575633128</v>
      </c>
      <c r="G6" s="17">
        <v>175602</v>
      </c>
      <c r="H6" s="16">
        <v>335934</v>
      </c>
      <c r="I6" s="15">
        <v>46626209</v>
      </c>
      <c r="J6" s="14">
        <v>119559443.51540041</v>
      </c>
      <c r="K6" s="13">
        <f>C6/I6*100000</f>
        <v>1437.5391316930784</v>
      </c>
      <c r="L6" s="13">
        <f>E6/C6</f>
        <v>1.0213167827890253</v>
      </c>
      <c r="M6" s="180">
        <f>G6/F6*10000</f>
        <v>6843.958626351681</v>
      </c>
      <c r="N6" s="186"/>
    </row>
    <row r="7" spans="1:14" ht="12.75" customHeight="1">
      <c r="A7" s="20" t="s">
        <v>3</v>
      </c>
      <c r="B7" s="20"/>
      <c r="C7" s="20"/>
      <c r="D7" s="20"/>
      <c r="E7" s="20"/>
      <c r="F7" s="20"/>
      <c r="G7" s="20"/>
      <c r="H7" s="20"/>
      <c r="I7" s="20"/>
      <c r="J7" s="20"/>
      <c r="K7" s="20"/>
      <c r="L7" s="20"/>
      <c r="M7" s="179"/>
      <c r="N7" s="186"/>
    </row>
    <row r="8" spans="1:14" ht="15">
      <c r="A8" s="142" t="s">
        <v>130</v>
      </c>
      <c r="B8"/>
      <c r="C8" s="19">
        <v>32248</v>
      </c>
      <c r="D8" s="17">
        <v>32248</v>
      </c>
      <c r="E8" s="17">
        <v>32741</v>
      </c>
      <c r="F8" s="18">
        <v>11887.282683093772</v>
      </c>
      <c r="G8" s="17">
        <v>2738</v>
      </c>
      <c r="H8" s="16">
        <v>4773</v>
      </c>
      <c r="I8" s="15">
        <v>46624584</v>
      </c>
      <c r="J8" s="14">
        <v>120020954.94045174</v>
      </c>
      <c r="K8" s="13">
        <f>C8/I8*100000</f>
        <v>69.16522836965152</v>
      </c>
      <c r="L8" s="13">
        <f>E8/C8</f>
        <v>1.0152877697841727</v>
      </c>
      <c r="M8" s="180">
        <f>G8/F8*10000</f>
        <v>2303.3018335586607</v>
      </c>
      <c r="N8" s="186"/>
    </row>
    <row r="9" spans="1:14" ht="15">
      <c r="A9" s="142" t="s">
        <v>131</v>
      </c>
      <c r="B9"/>
      <c r="C9" s="19">
        <v>32248</v>
      </c>
      <c r="D9" s="17">
        <v>32248</v>
      </c>
      <c r="E9" s="17">
        <v>32741</v>
      </c>
      <c r="F9" s="18">
        <v>20441.39356605065</v>
      </c>
      <c r="G9" s="17">
        <v>2787</v>
      </c>
      <c r="H9" s="16">
        <v>5483</v>
      </c>
      <c r="I9" s="15">
        <v>46624584</v>
      </c>
      <c r="J9" s="14">
        <v>120020954.94045174</v>
      </c>
      <c r="K9" s="13">
        <f>C9/I9*100000</f>
        <v>69.16522836965152</v>
      </c>
      <c r="L9" s="13">
        <f>E9/C9</f>
        <v>1.0152877697841727</v>
      </c>
      <c r="M9" s="180">
        <f>G9/F9*10000</f>
        <v>1363.409980339446</v>
      </c>
      <c r="N9" s="186"/>
    </row>
    <row r="10" spans="1:14" ht="12">
      <c r="A10" s="20" t="s">
        <v>2</v>
      </c>
      <c r="B10" s="20"/>
      <c r="C10" s="20"/>
      <c r="D10" s="20"/>
      <c r="E10" s="20"/>
      <c r="F10" s="20"/>
      <c r="G10" s="20"/>
      <c r="H10" s="20"/>
      <c r="I10" s="20"/>
      <c r="J10" s="20"/>
      <c r="K10" s="20"/>
      <c r="L10" s="20"/>
      <c r="M10" s="179"/>
      <c r="N10" s="186"/>
    </row>
    <row r="11" spans="1:14" ht="15">
      <c r="A11" s="142" t="s">
        <v>130</v>
      </c>
      <c r="B11"/>
      <c r="C11" s="19">
        <v>103125</v>
      </c>
      <c r="D11" s="17">
        <v>103125</v>
      </c>
      <c r="E11" s="17">
        <v>106289</v>
      </c>
      <c r="F11" s="18">
        <v>39451.57015742642</v>
      </c>
      <c r="G11" s="17">
        <v>3881</v>
      </c>
      <c r="H11" s="16">
        <v>8092</v>
      </c>
      <c r="I11" s="15">
        <v>46621666</v>
      </c>
      <c r="J11" s="14">
        <v>119874786.61738536</v>
      </c>
      <c r="K11" s="13">
        <f>C11/I11*100000</f>
        <v>221.19544162149847</v>
      </c>
      <c r="L11" s="13">
        <f>E11/C11</f>
        <v>1.030681212121212</v>
      </c>
      <c r="M11" s="180">
        <f>G11/F11*10000</f>
        <v>983.7377788801228</v>
      </c>
      <c r="N11" s="186"/>
    </row>
    <row r="12" spans="1:14" ht="15">
      <c r="A12" s="142" t="s">
        <v>131</v>
      </c>
      <c r="B12"/>
      <c r="C12" s="19">
        <v>103125</v>
      </c>
      <c r="D12" s="17">
        <v>103125</v>
      </c>
      <c r="E12" s="17">
        <v>106289</v>
      </c>
      <c r="F12" s="18">
        <v>68653.04038329911</v>
      </c>
      <c r="G12" s="17">
        <v>4068</v>
      </c>
      <c r="H12" s="16">
        <v>10500</v>
      </c>
      <c r="I12" s="15">
        <v>46621666</v>
      </c>
      <c r="J12" s="14">
        <v>119874786.61738536</v>
      </c>
      <c r="K12" s="13">
        <f>C12/I12*100000</f>
        <v>221.19544162149847</v>
      </c>
      <c r="L12" s="13">
        <f>E12/C12</f>
        <v>1.030681212121212</v>
      </c>
      <c r="M12" s="180">
        <f>G12/F12*10000</f>
        <v>592.5447696544554</v>
      </c>
      <c r="N12" s="186"/>
    </row>
    <row r="13" spans="1:14" ht="12">
      <c r="A13" s="20" t="s">
        <v>1</v>
      </c>
      <c r="B13" s="20"/>
      <c r="C13" s="20"/>
      <c r="D13" s="20"/>
      <c r="E13" s="20"/>
      <c r="F13" s="20"/>
      <c r="G13" s="20"/>
      <c r="H13" s="20"/>
      <c r="I13" s="20"/>
      <c r="J13" s="20"/>
      <c r="K13" s="20"/>
      <c r="L13" s="20"/>
      <c r="M13" s="179"/>
      <c r="N13" s="186"/>
    </row>
    <row r="14" spans="1:14" ht="15">
      <c r="A14" s="142" t="s">
        <v>130</v>
      </c>
      <c r="B14"/>
      <c r="C14" s="19">
        <v>25106</v>
      </c>
      <c r="D14" s="17">
        <v>25106</v>
      </c>
      <c r="E14" s="17">
        <v>26040</v>
      </c>
      <c r="F14" s="18">
        <v>7081.475701574264</v>
      </c>
      <c r="G14" s="17">
        <v>2477</v>
      </c>
      <c r="H14" s="16">
        <v>4240</v>
      </c>
      <c r="I14" s="15">
        <v>46618522</v>
      </c>
      <c r="J14" s="14">
        <v>119933630.18754278</v>
      </c>
      <c r="K14" s="13">
        <f>C14/I14*100000</f>
        <v>53.854131197037944</v>
      </c>
      <c r="L14" s="13">
        <f>E14/C14</f>
        <v>1.0372022624073927</v>
      </c>
      <c r="M14" s="180">
        <f>G14/F14*10000</f>
        <v>3497.8585034886787</v>
      </c>
      <c r="N14" s="186"/>
    </row>
    <row r="15" spans="1:14" ht="15">
      <c r="A15" s="142" t="s">
        <v>131</v>
      </c>
      <c r="B15"/>
      <c r="C15" s="19">
        <v>25106</v>
      </c>
      <c r="D15" s="17">
        <v>25106</v>
      </c>
      <c r="E15" s="17">
        <v>26040</v>
      </c>
      <c r="F15" s="18">
        <v>11437.577002053387</v>
      </c>
      <c r="G15" s="17">
        <v>2547</v>
      </c>
      <c r="H15" s="16">
        <v>4956</v>
      </c>
      <c r="I15" s="15">
        <v>46618522</v>
      </c>
      <c r="J15" s="14">
        <v>119933630.18754278</v>
      </c>
      <c r="K15" s="13">
        <f>C15/I15*100000</f>
        <v>53.854131197037944</v>
      </c>
      <c r="L15" s="13">
        <f>E15/C15</f>
        <v>1.0372022624073927</v>
      </c>
      <c r="M15" s="180">
        <f>G15/F15*10000</f>
        <v>2226.8702536758765</v>
      </c>
      <c r="N15" s="186"/>
    </row>
    <row r="16" spans="1:14" ht="12">
      <c r="A16" s="20" t="s">
        <v>0</v>
      </c>
      <c r="B16" s="20"/>
      <c r="C16" s="20"/>
      <c r="D16" s="20"/>
      <c r="E16" s="20"/>
      <c r="F16" s="20"/>
      <c r="G16" s="20"/>
      <c r="H16" s="20"/>
      <c r="I16" s="20"/>
      <c r="J16" s="20"/>
      <c r="K16" s="20"/>
      <c r="L16" s="20"/>
      <c r="M16" s="179"/>
      <c r="N16" s="186"/>
    </row>
    <row r="17" spans="1:14" ht="15">
      <c r="A17" s="142" t="s">
        <v>130</v>
      </c>
      <c r="B17"/>
      <c r="C17" s="19">
        <v>5210974</v>
      </c>
      <c r="D17" s="17">
        <v>5210974</v>
      </c>
      <c r="E17" s="17">
        <v>5379337</v>
      </c>
      <c r="F17" s="18">
        <v>1886326.3490759754</v>
      </c>
      <c r="G17" s="17">
        <v>13239</v>
      </c>
      <c r="H17" s="16">
        <v>25871</v>
      </c>
      <c r="I17" s="15">
        <v>46378937</v>
      </c>
      <c r="J17" s="14">
        <v>107446916.23819302</v>
      </c>
      <c r="K17" s="13">
        <f>C17/I17*100000</f>
        <v>11235.6477682962</v>
      </c>
      <c r="L17" s="13">
        <f>E17/C17</f>
        <v>1.0323093149188616</v>
      </c>
      <c r="M17" s="180">
        <f>G17/F17*10000</f>
        <v>70.18403791308529</v>
      </c>
      <c r="N17" s="186"/>
    </row>
    <row r="18" spans="1:14" ht="15">
      <c r="A18" s="143" t="s">
        <v>131</v>
      </c>
      <c r="B18" s="144"/>
      <c r="C18" s="145">
        <v>5210974</v>
      </c>
      <c r="D18" s="146">
        <v>5210974</v>
      </c>
      <c r="E18" s="146">
        <v>5379337</v>
      </c>
      <c r="F18" s="147">
        <v>3169841.522245038</v>
      </c>
      <c r="G18" s="146">
        <v>15002</v>
      </c>
      <c r="H18" s="148">
        <v>35218</v>
      </c>
      <c r="I18" s="149">
        <v>46378937</v>
      </c>
      <c r="J18" s="150">
        <v>107446916.23819302</v>
      </c>
      <c r="K18" s="151">
        <f>C18/I18*100000</f>
        <v>11235.6477682962</v>
      </c>
      <c r="L18" s="151">
        <f>E18/C18</f>
        <v>1.0323093149188616</v>
      </c>
      <c r="M18" s="181">
        <f>G18/F18*10000</f>
        <v>47.327287167892365</v>
      </c>
      <c r="N18" s="186"/>
    </row>
    <row r="19" spans="1:12" ht="12">
      <c r="A19" s="10"/>
      <c r="B19" s="8"/>
      <c r="C19" s="8"/>
      <c r="D19" s="8"/>
      <c r="E19" s="8"/>
      <c r="F19" s="8"/>
      <c r="G19" s="8"/>
      <c r="H19" s="8"/>
      <c r="I19" s="8"/>
      <c r="J19" s="8"/>
      <c r="K19" s="8"/>
      <c r="L19" s="8"/>
    </row>
    <row r="20" spans="1:12" ht="12">
      <c r="A20" s="10"/>
      <c r="B20" s="8"/>
      <c r="C20" s="8"/>
      <c r="D20" s="8"/>
      <c r="E20" s="8"/>
      <c r="F20" s="8"/>
      <c r="G20" s="9"/>
      <c r="H20" s="9"/>
      <c r="I20" s="8"/>
      <c r="J20" s="8"/>
      <c r="K20" s="8"/>
      <c r="L20" s="8"/>
    </row>
    <row r="21" spans="1:12" ht="12">
      <c r="A21" s="10"/>
      <c r="B21" s="8"/>
      <c r="C21" s="8"/>
      <c r="D21" s="8"/>
      <c r="E21" s="8"/>
      <c r="F21" s="8"/>
      <c r="G21" s="9"/>
      <c r="H21" s="9"/>
      <c r="I21" s="8"/>
      <c r="J21" s="8"/>
      <c r="K21" s="8"/>
      <c r="L21" s="8"/>
    </row>
    <row r="22" spans="1:12" ht="12">
      <c r="A22" s="10"/>
      <c r="B22" s="8"/>
      <c r="C22" s="8"/>
      <c r="D22" s="8"/>
      <c r="E22" s="8"/>
      <c r="F22" s="8"/>
      <c r="G22" s="8"/>
      <c r="H22" s="8"/>
      <c r="I22" s="8"/>
      <c r="J22" s="8"/>
      <c r="K22" s="8"/>
      <c r="L22" s="8"/>
    </row>
    <row r="23" spans="1:12" ht="12">
      <c r="A23" s="10"/>
      <c r="B23" s="8"/>
      <c r="C23" s="8"/>
      <c r="D23" s="8"/>
      <c r="E23" s="8"/>
      <c r="F23" s="8"/>
      <c r="G23" s="9"/>
      <c r="H23" s="9"/>
      <c r="I23" s="8"/>
      <c r="J23" s="8"/>
      <c r="K23" s="8"/>
      <c r="L23" s="8"/>
    </row>
    <row r="24" spans="1:12" ht="12">
      <c r="A24" s="10"/>
      <c r="B24" s="8"/>
      <c r="C24" s="8"/>
      <c r="D24" s="8"/>
      <c r="E24" s="8"/>
      <c r="F24" s="8"/>
      <c r="G24" s="9"/>
      <c r="H24" s="9"/>
      <c r="I24" s="8"/>
      <c r="J24" s="8"/>
      <c r="K24" s="8"/>
      <c r="L24" s="8"/>
    </row>
    <row r="25" spans="1:12" ht="12">
      <c r="A25" s="10"/>
      <c r="B25" s="8"/>
      <c r="C25" s="8"/>
      <c r="D25" s="8"/>
      <c r="E25" s="8"/>
      <c r="F25" s="8"/>
      <c r="G25" s="12"/>
      <c r="H25" s="12"/>
      <c r="I25" s="8"/>
      <c r="J25" s="8"/>
      <c r="K25" s="8"/>
      <c r="L25" s="8"/>
    </row>
    <row r="26" spans="1:12" ht="12">
      <c r="A26" s="10"/>
      <c r="B26" s="8"/>
      <c r="C26" s="8"/>
      <c r="D26" s="8"/>
      <c r="E26" s="8"/>
      <c r="F26" s="8"/>
      <c r="G26" s="8"/>
      <c r="H26" s="8"/>
      <c r="I26" s="8"/>
      <c r="J26" s="8"/>
      <c r="K26" s="8"/>
      <c r="L26" s="8"/>
    </row>
    <row r="27" spans="1:12" ht="12">
      <c r="A27" s="10"/>
      <c r="B27" s="8"/>
      <c r="C27" s="8"/>
      <c r="D27" s="8"/>
      <c r="E27" s="8"/>
      <c r="F27" s="8"/>
      <c r="G27" s="9"/>
      <c r="H27" s="9"/>
      <c r="I27" s="8"/>
      <c r="J27" s="8"/>
      <c r="K27" s="8"/>
      <c r="L27" s="8"/>
    </row>
    <row r="28" spans="1:12" ht="12">
      <c r="A28" s="10"/>
      <c r="B28" s="8"/>
      <c r="C28" s="8"/>
      <c r="D28" s="8"/>
      <c r="E28" s="8"/>
      <c r="F28" s="8"/>
      <c r="G28" s="9"/>
      <c r="H28" s="9"/>
      <c r="I28" s="8"/>
      <c r="J28" s="8"/>
      <c r="K28" s="8"/>
      <c r="L28" s="8"/>
    </row>
    <row r="29" spans="1:12" ht="12">
      <c r="A29" s="10"/>
      <c r="B29" s="8"/>
      <c r="C29" s="8"/>
      <c r="D29" s="8"/>
      <c r="E29" s="8"/>
      <c r="F29" s="8"/>
      <c r="G29" s="8"/>
      <c r="H29" s="8"/>
      <c r="I29" s="8"/>
      <c r="J29" s="8"/>
      <c r="K29" s="8"/>
      <c r="L29" s="8"/>
    </row>
    <row r="30" spans="1:12" ht="12">
      <c r="A30" s="10"/>
      <c r="B30" s="8"/>
      <c r="C30" s="8"/>
      <c r="D30" s="8"/>
      <c r="E30" s="8"/>
      <c r="F30" s="8"/>
      <c r="G30" s="9"/>
      <c r="H30" s="9"/>
      <c r="I30" s="8"/>
      <c r="J30" s="8"/>
      <c r="K30" s="8"/>
      <c r="L30" s="8"/>
    </row>
    <row r="31" spans="1:12" ht="12">
      <c r="A31" s="10"/>
      <c r="B31" s="8"/>
      <c r="C31" s="8"/>
      <c r="D31" s="8"/>
      <c r="E31" s="8"/>
      <c r="F31" s="8"/>
      <c r="G31" s="9"/>
      <c r="H31" s="9"/>
      <c r="I31" s="8"/>
      <c r="J31" s="8"/>
      <c r="K31" s="8"/>
      <c r="L31" s="8"/>
    </row>
    <row r="32" spans="1:12" ht="12">
      <c r="A32" s="10"/>
      <c r="B32" s="8"/>
      <c r="C32" s="8"/>
      <c r="D32" s="8"/>
      <c r="E32" s="8"/>
      <c r="F32" s="8"/>
      <c r="G32" s="9"/>
      <c r="H32" s="9"/>
      <c r="I32" s="8"/>
      <c r="J32" s="8"/>
      <c r="K32" s="8"/>
      <c r="L32" s="8"/>
    </row>
    <row r="33" spans="1:12" ht="15">
      <c r="A33" s="10"/>
      <c r="B33" s="8"/>
      <c r="C33" s="8"/>
      <c r="D33" s="8"/>
      <c r="E33" s="8"/>
      <c r="F33" s="8"/>
      <c r="G33" s="11"/>
      <c r="H33" s="11"/>
      <c r="I33" s="8"/>
      <c r="J33" s="8"/>
      <c r="K33" s="8"/>
      <c r="L33" s="8"/>
    </row>
    <row r="34" spans="1:12" ht="12">
      <c r="A34" s="10"/>
      <c r="B34" s="8"/>
      <c r="C34" s="8"/>
      <c r="D34" s="8"/>
      <c r="E34" s="8"/>
      <c r="F34" s="8"/>
      <c r="G34" s="9"/>
      <c r="H34" s="9"/>
      <c r="I34" s="8"/>
      <c r="J34" s="8"/>
      <c r="K34" s="8"/>
      <c r="L34" s="8"/>
    </row>
    <row r="35" spans="1:12" ht="12">
      <c r="A35" s="10"/>
      <c r="B35" s="8"/>
      <c r="C35" s="8"/>
      <c r="D35" s="8"/>
      <c r="E35" s="8"/>
      <c r="F35" s="8"/>
      <c r="G35" s="9"/>
      <c r="H35" s="9"/>
      <c r="I35" s="8"/>
      <c r="J35" s="8"/>
      <c r="K35" s="8"/>
      <c r="L35" s="8"/>
    </row>
    <row r="36" spans="1:12" ht="12">
      <c r="A36" s="10"/>
      <c r="B36" s="8"/>
      <c r="C36" s="8"/>
      <c r="D36" s="8"/>
      <c r="E36" s="8"/>
      <c r="F36" s="8"/>
      <c r="G36" s="9"/>
      <c r="H36" s="9"/>
      <c r="I36" s="8"/>
      <c r="J36" s="8"/>
      <c r="K36" s="8"/>
      <c r="L36" s="8"/>
    </row>
    <row r="37" spans="1:12" ht="12">
      <c r="A37" s="10"/>
      <c r="B37" s="8"/>
      <c r="C37" s="8"/>
      <c r="D37" s="8"/>
      <c r="E37" s="8"/>
      <c r="F37" s="8"/>
      <c r="G37" s="9"/>
      <c r="H37" s="9"/>
      <c r="I37" s="8"/>
      <c r="J37" s="8"/>
      <c r="K37" s="8"/>
      <c r="L37" s="8"/>
    </row>
    <row r="38" spans="1:12" ht="12">
      <c r="A38" s="10"/>
      <c r="B38" s="8"/>
      <c r="C38" s="8"/>
      <c r="D38" s="8"/>
      <c r="E38" s="8"/>
      <c r="F38" s="8"/>
      <c r="G38" s="8"/>
      <c r="H38" s="8"/>
      <c r="I38" s="8"/>
      <c r="J38" s="8"/>
      <c r="K38" s="8"/>
      <c r="L38" s="8"/>
    </row>
    <row r="39" spans="1:12" ht="12">
      <c r="A39" s="10"/>
      <c r="B39" s="8"/>
      <c r="C39" s="8"/>
      <c r="D39" s="8"/>
      <c r="E39" s="8"/>
      <c r="F39" s="8"/>
      <c r="G39" s="9"/>
      <c r="H39" s="9"/>
      <c r="I39" s="8"/>
      <c r="J39" s="8"/>
      <c r="K39" s="8"/>
      <c r="L39" s="8"/>
    </row>
    <row r="40" spans="1:12" ht="12">
      <c r="A40" s="10"/>
      <c r="B40" s="8"/>
      <c r="C40" s="8"/>
      <c r="D40" s="8"/>
      <c r="E40" s="8"/>
      <c r="F40" s="8"/>
      <c r="G40" s="9"/>
      <c r="H40" s="9"/>
      <c r="I40" s="8"/>
      <c r="J40" s="8"/>
      <c r="K40" s="8"/>
      <c r="L40" s="8"/>
    </row>
    <row r="41" spans="1:12" ht="12">
      <c r="A41" s="3"/>
      <c r="B41" s="3"/>
      <c r="C41" s="4"/>
      <c r="D41" s="4"/>
      <c r="E41" s="4"/>
      <c r="F41" s="4"/>
      <c r="G41" s="7"/>
      <c r="H41" s="7"/>
      <c r="I41" s="4"/>
      <c r="J41" s="4"/>
      <c r="K41" s="4"/>
      <c r="L41" s="4"/>
    </row>
    <row r="42" spans="1:12" ht="12">
      <c r="A42" s="3"/>
      <c r="B42" s="3"/>
      <c r="C42" s="4"/>
      <c r="D42" s="4"/>
      <c r="E42" s="4"/>
      <c r="F42" s="4"/>
      <c r="G42" s="4"/>
      <c r="H42" s="4"/>
      <c r="I42" s="4"/>
      <c r="J42" s="4"/>
      <c r="K42" s="4"/>
      <c r="L42" s="4"/>
    </row>
    <row r="43" spans="1:12" ht="12">
      <c r="A43" s="3"/>
      <c r="B43" s="3"/>
      <c r="C43" s="4"/>
      <c r="D43" s="4"/>
      <c r="E43" s="4"/>
      <c r="F43" s="4"/>
      <c r="G43" s="5"/>
      <c r="H43" s="5"/>
      <c r="I43" s="4"/>
      <c r="J43" s="4"/>
      <c r="K43" s="4"/>
      <c r="L43" s="4"/>
    </row>
    <row r="44" spans="1:12" ht="12">
      <c r="A44" s="3"/>
      <c r="B44" s="3"/>
      <c r="C44" s="4"/>
      <c r="D44" s="4"/>
      <c r="E44" s="4"/>
      <c r="F44" s="4"/>
      <c r="G44" s="6"/>
      <c r="H44" s="6"/>
      <c r="I44" s="4"/>
      <c r="J44" s="4"/>
      <c r="K44" s="4"/>
      <c r="L44" s="4"/>
    </row>
    <row r="45" spans="1:12" ht="12">
      <c r="A45" s="3"/>
      <c r="B45" s="3"/>
      <c r="C45" s="4"/>
      <c r="D45" s="4"/>
      <c r="E45" s="4"/>
      <c r="F45" s="4"/>
      <c r="G45" s="4"/>
      <c r="H45" s="4"/>
      <c r="I45" s="4"/>
      <c r="J45" s="4"/>
      <c r="K45" s="4"/>
      <c r="L45" s="4"/>
    </row>
    <row r="46" spans="1:12" ht="12">
      <c r="A46" s="3"/>
      <c r="B46" s="3"/>
      <c r="C46" s="4"/>
      <c r="D46" s="4"/>
      <c r="E46" s="4"/>
      <c r="F46" s="4"/>
      <c r="G46" s="5"/>
      <c r="H46" s="5"/>
      <c r="I46" s="4"/>
      <c r="J46" s="4"/>
      <c r="K46" s="4"/>
      <c r="L46" s="4"/>
    </row>
    <row r="47" spans="1:12" ht="12">
      <c r="A47" s="3"/>
      <c r="B47" s="3"/>
      <c r="C47" s="4"/>
      <c r="D47" s="4"/>
      <c r="E47" s="4"/>
      <c r="F47" s="4"/>
      <c r="G47" s="6"/>
      <c r="H47" s="6"/>
      <c r="I47" s="4"/>
      <c r="J47" s="4"/>
      <c r="K47" s="4"/>
      <c r="L47" s="4"/>
    </row>
    <row r="48" spans="1:12" ht="12">
      <c r="A48" s="3"/>
      <c r="B48" s="3"/>
      <c r="C48" s="4"/>
      <c r="D48" s="4"/>
      <c r="E48" s="4"/>
      <c r="F48" s="4"/>
      <c r="G48" s="7"/>
      <c r="H48" s="7"/>
      <c r="I48" s="4"/>
      <c r="J48" s="4"/>
      <c r="K48" s="4"/>
      <c r="L48" s="4"/>
    </row>
    <row r="49" spans="1:12" ht="12">
      <c r="A49" s="3"/>
      <c r="B49" s="3"/>
      <c r="C49" s="4"/>
      <c r="D49" s="4"/>
      <c r="E49" s="4"/>
      <c r="F49" s="4"/>
      <c r="G49" s="4"/>
      <c r="H49" s="4"/>
      <c r="I49" s="4"/>
      <c r="J49" s="4"/>
      <c r="K49" s="4"/>
      <c r="L49" s="4"/>
    </row>
    <row r="50" spans="1:13" s="2" customFormat="1" ht="12">
      <c r="A50" s="3"/>
      <c r="B50" s="3"/>
      <c r="C50" s="4"/>
      <c r="D50" s="4"/>
      <c r="E50" s="4"/>
      <c r="F50" s="4"/>
      <c r="G50" s="5"/>
      <c r="H50" s="5"/>
      <c r="I50" s="4"/>
      <c r="J50" s="4"/>
      <c r="K50" s="4"/>
      <c r="L50" s="4"/>
      <c r="M50" s="178"/>
    </row>
    <row r="51" spans="1:13" s="2" customFormat="1" ht="12">
      <c r="A51" s="3"/>
      <c r="B51" s="3"/>
      <c r="C51" s="4"/>
      <c r="D51" s="4"/>
      <c r="E51" s="4"/>
      <c r="F51" s="4"/>
      <c r="G51" s="6"/>
      <c r="H51" s="6"/>
      <c r="I51" s="4"/>
      <c r="J51" s="4"/>
      <c r="K51" s="4"/>
      <c r="L51" s="4"/>
      <c r="M51" s="178"/>
    </row>
    <row r="52" spans="1:12" ht="12">
      <c r="A52" s="3"/>
      <c r="B52" s="3"/>
      <c r="C52" s="4"/>
      <c r="D52" s="4"/>
      <c r="E52" s="4"/>
      <c r="F52" s="4"/>
      <c r="G52" s="4"/>
      <c r="H52" s="4"/>
      <c r="I52" s="4"/>
      <c r="J52" s="4"/>
      <c r="K52" s="4"/>
      <c r="L52" s="4"/>
    </row>
    <row r="53" spans="1:13" s="2" customFormat="1" ht="12">
      <c r="A53" s="3"/>
      <c r="B53" s="3"/>
      <c r="C53" s="4"/>
      <c r="D53" s="4"/>
      <c r="E53" s="4"/>
      <c r="F53" s="4"/>
      <c r="G53" s="5"/>
      <c r="H53" s="5"/>
      <c r="I53" s="4"/>
      <c r="J53" s="4"/>
      <c r="K53" s="4"/>
      <c r="L53" s="4"/>
      <c r="M53" s="178"/>
    </row>
    <row r="54" spans="1:13" s="2" customFormat="1" ht="12">
      <c r="A54" s="3"/>
      <c r="B54" s="3"/>
      <c r="C54" s="4"/>
      <c r="D54" s="4"/>
      <c r="E54" s="4"/>
      <c r="F54" s="4"/>
      <c r="G54" s="6"/>
      <c r="H54" s="6"/>
      <c r="I54" s="4"/>
      <c r="J54" s="4"/>
      <c r="K54" s="4"/>
      <c r="L54" s="4"/>
      <c r="M54" s="178"/>
    </row>
    <row r="55" spans="1:13" s="2" customFormat="1" ht="12">
      <c r="A55" s="3"/>
      <c r="B55" s="3"/>
      <c r="C55" s="4"/>
      <c r="D55" s="4"/>
      <c r="E55" s="4"/>
      <c r="F55" s="4"/>
      <c r="G55" s="7"/>
      <c r="H55" s="7"/>
      <c r="I55" s="4"/>
      <c r="J55" s="4"/>
      <c r="K55" s="4"/>
      <c r="L55" s="4"/>
      <c r="M55" s="178"/>
    </row>
    <row r="56" spans="1:12" ht="12">
      <c r="A56" s="3"/>
      <c r="B56" s="3"/>
      <c r="C56" s="4"/>
      <c r="D56" s="4"/>
      <c r="E56" s="4"/>
      <c r="F56" s="4"/>
      <c r="G56" s="4"/>
      <c r="H56" s="4"/>
      <c r="I56" s="4"/>
      <c r="J56" s="4"/>
      <c r="K56" s="4"/>
      <c r="L56" s="4"/>
    </row>
    <row r="57" spans="1:13" s="2" customFormat="1" ht="12">
      <c r="A57" s="3"/>
      <c r="B57" s="3"/>
      <c r="C57" s="4"/>
      <c r="D57" s="4"/>
      <c r="E57" s="4"/>
      <c r="F57" s="4"/>
      <c r="G57" s="5"/>
      <c r="H57" s="5"/>
      <c r="I57" s="4"/>
      <c r="J57" s="4"/>
      <c r="K57" s="4"/>
      <c r="L57" s="4"/>
      <c r="M57" s="178"/>
    </row>
    <row r="58" spans="1:13" s="2" customFormat="1" ht="12">
      <c r="A58" s="3"/>
      <c r="B58" s="3"/>
      <c r="C58" s="4"/>
      <c r="D58" s="4"/>
      <c r="E58" s="4"/>
      <c r="F58" s="4"/>
      <c r="G58" s="6"/>
      <c r="H58" s="6"/>
      <c r="I58" s="4"/>
      <c r="J58" s="4"/>
      <c r="K58" s="4"/>
      <c r="L58" s="4"/>
      <c r="M58" s="178"/>
    </row>
    <row r="59" spans="1:12" ht="12">
      <c r="A59" s="3"/>
      <c r="B59" s="3"/>
      <c r="C59" s="4"/>
      <c r="D59" s="4"/>
      <c r="E59" s="4"/>
      <c r="F59" s="4"/>
      <c r="G59" s="4"/>
      <c r="H59" s="4"/>
      <c r="I59" s="4"/>
      <c r="J59" s="4"/>
      <c r="K59" s="4"/>
      <c r="L59" s="4"/>
    </row>
    <row r="60" spans="1:13" s="2" customFormat="1" ht="12">
      <c r="A60" s="3"/>
      <c r="B60" s="3"/>
      <c r="C60" s="4"/>
      <c r="D60" s="4"/>
      <c r="E60" s="4"/>
      <c r="F60" s="4"/>
      <c r="G60" s="5"/>
      <c r="H60" s="5"/>
      <c r="I60" s="4"/>
      <c r="J60" s="4"/>
      <c r="K60" s="4"/>
      <c r="L60" s="4"/>
      <c r="M60" s="178"/>
    </row>
    <row r="61" spans="1:13" s="2" customFormat="1" ht="12">
      <c r="A61" s="3"/>
      <c r="B61" s="3"/>
      <c r="C61" s="4"/>
      <c r="D61" s="4"/>
      <c r="E61" s="4"/>
      <c r="F61" s="4"/>
      <c r="G61" s="6"/>
      <c r="H61" s="6"/>
      <c r="I61" s="4"/>
      <c r="J61" s="4"/>
      <c r="K61" s="4"/>
      <c r="L61" s="4"/>
      <c r="M61" s="178"/>
    </row>
    <row r="62" spans="1:12" ht="12">
      <c r="A62" s="3"/>
      <c r="B62" s="3"/>
      <c r="C62" s="4"/>
      <c r="D62" s="4"/>
      <c r="E62" s="4"/>
      <c r="F62" s="4"/>
      <c r="G62" s="4"/>
      <c r="H62" s="4"/>
      <c r="I62" s="4"/>
      <c r="J62" s="4"/>
      <c r="K62" s="4"/>
      <c r="L62" s="4"/>
    </row>
    <row r="63" spans="1:13" s="2" customFormat="1" ht="12">
      <c r="A63" s="3"/>
      <c r="B63" s="3"/>
      <c r="C63" s="4"/>
      <c r="D63" s="4"/>
      <c r="E63" s="4"/>
      <c r="F63" s="4"/>
      <c r="G63" s="5"/>
      <c r="H63" s="5"/>
      <c r="I63" s="4"/>
      <c r="J63" s="4"/>
      <c r="K63" s="4"/>
      <c r="L63" s="4"/>
      <c r="M63" s="178"/>
    </row>
    <row r="64" spans="1:13" s="2" customFormat="1" ht="12">
      <c r="A64" s="3"/>
      <c r="B64" s="3"/>
      <c r="C64" s="4"/>
      <c r="D64" s="4"/>
      <c r="E64" s="4"/>
      <c r="F64" s="4"/>
      <c r="G64" s="6"/>
      <c r="H64" s="6"/>
      <c r="I64" s="4"/>
      <c r="J64" s="4"/>
      <c r="K64" s="4"/>
      <c r="L64" s="4"/>
      <c r="M64" s="178"/>
    </row>
    <row r="65" spans="1:13" s="2" customFormat="1" ht="12">
      <c r="A65" s="3"/>
      <c r="B65" s="3"/>
      <c r="C65" s="4"/>
      <c r="D65" s="4"/>
      <c r="E65" s="4"/>
      <c r="F65" s="4"/>
      <c r="G65" s="5"/>
      <c r="H65" s="5"/>
      <c r="I65" s="4"/>
      <c r="J65" s="4"/>
      <c r="K65" s="4"/>
      <c r="L65" s="4"/>
      <c r="M65" s="178"/>
    </row>
    <row r="66" spans="1:12" ht="12">
      <c r="A66" s="3"/>
      <c r="B66" s="3"/>
      <c r="C66" s="4"/>
      <c r="D66" s="4"/>
      <c r="E66" s="4"/>
      <c r="F66" s="4"/>
      <c r="G66" s="4"/>
      <c r="H66" s="4"/>
      <c r="I66" s="4"/>
      <c r="J66" s="4"/>
      <c r="K66" s="4"/>
      <c r="L66" s="4"/>
    </row>
    <row r="67" spans="1:13" s="2" customFormat="1" ht="12">
      <c r="A67" s="3"/>
      <c r="B67" s="3"/>
      <c r="C67" s="4"/>
      <c r="D67" s="4"/>
      <c r="E67" s="4"/>
      <c r="F67" s="4"/>
      <c r="G67" s="5"/>
      <c r="H67" s="5"/>
      <c r="I67" s="4"/>
      <c r="J67" s="4"/>
      <c r="K67" s="4"/>
      <c r="L67" s="4"/>
      <c r="M67" s="178"/>
    </row>
  </sheetData>
  <sheetProtection password="A4CB" sheet="1"/>
  <mergeCells count="1">
    <mergeCell ref="A1:M1"/>
  </mergeCells>
  <printOptions/>
  <pageMargins left="0.54" right="0.24" top="0.947916666666667" bottom="0.75" header="0.3" footer="0.3"/>
  <pageSetup horizontalDpi="600" verticalDpi="600" orientation="landscape" scale="99" r:id="rId2"/>
  <headerFooter>
    <oddHeader>&amp;R&amp;G</oddHeader>
    <oddFooter>&amp;LTO9Y5_MPR_WP45_V1</oddFooter>
  </headerFooter>
  <legacyDrawingHF r:id="rId1"/>
</worksheet>
</file>

<file path=xl/worksheets/sheet6.xml><?xml version="1.0" encoding="utf-8"?>
<worksheet xmlns="http://schemas.openxmlformats.org/spreadsheetml/2006/main" xmlns:r="http://schemas.openxmlformats.org/officeDocument/2006/relationships">
  <sheetPr>
    <tabColor rgb="FF00B050"/>
  </sheetPr>
  <dimension ref="A1:M67"/>
  <sheetViews>
    <sheetView showGridLines="0" view="pageLayout" workbookViewId="0" topLeftCell="A1">
      <selection activeCell="C10" sqref="C10"/>
    </sheetView>
  </sheetViews>
  <sheetFormatPr defaultColWidth="9.140625" defaultRowHeight="15"/>
  <cols>
    <col min="1" max="1" width="19.28125" style="1" customWidth="1"/>
    <col min="2" max="2" width="0.42578125" style="1" hidden="1" customWidth="1"/>
    <col min="3" max="4" width="8.7109375" style="2" bestFit="1" customWidth="1"/>
    <col min="5" max="5" width="8.7109375" style="2" customWidth="1"/>
    <col min="6" max="6" width="10.140625" style="2" bestFit="1" customWidth="1"/>
    <col min="7" max="7" width="7.57421875" style="2" bestFit="1" customWidth="1"/>
    <col min="8" max="8" width="7.00390625" style="2" bestFit="1" customWidth="1"/>
    <col min="9" max="9" width="9.7109375" style="2" bestFit="1" customWidth="1"/>
    <col min="10" max="10" width="11.57421875" style="2" bestFit="1" customWidth="1"/>
    <col min="11" max="11" width="9.00390625" style="2" bestFit="1" customWidth="1"/>
    <col min="12" max="12" width="8.8515625" style="2" bestFit="1" customWidth="1"/>
    <col min="13" max="13" width="12.28125" style="178" bestFit="1" customWidth="1"/>
    <col min="14" max="16384" width="9.140625" style="1" customWidth="1"/>
  </cols>
  <sheetData>
    <row r="1" spans="1:13" ht="27.75" customHeight="1">
      <c r="A1" s="208" t="s">
        <v>141</v>
      </c>
      <c r="B1" s="208"/>
      <c r="C1" s="208"/>
      <c r="D1" s="208"/>
      <c r="E1" s="208"/>
      <c r="F1" s="208"/>
      <c r="G1" s="208"/>
      <c r="H1" s="208"/>
      <c r="I1" s="208"/>
      <c r="J1" s="208"/>
      <c r="K1" s="208"/>
      <c r="L1" s="208"/>
      <c r="M1" s="208"/>
    </row>
    <row r="2" spans="1:12" ht="1.5" customHeight="1">
      <c r="A2" s="26"/>
      <c r="B2" s="26"/>
      <c r="C2" s="25"/>
      <c r="D2" s="25"/>
      <c r="E2" s="25"/>
      <c r="F2" s="25"/>
      <c r="G2" s="25"/>
      <c r="H2" s="25"/>
      <c r="I2" s="25"/>
      <c r="J2" s="25"/>
      <c r="K2" s="24"/>
      <c r="L2" s="24"/>
    </row>
    <row r="3" spans="1:13" s="21" customFormat="1" ht="45.75" customHeight="1">
      <c r="A3" s="23"/>
      <c r="B3" s="23"/>
      <c r="C3" s="22" t="s">
        <v>115</v>
      </c>
      <c r="D3" s="22" t="s">
        <v>11</v>
      </c>
      <c r="E3" s="22" t="s">
        <v>118</v>
      </c>
      <c r="F3" s="22" t="s">
        <v>10</v>
      </c>
      <c r="G3" s="22" t="s">
        <v>9</v>
      </c>
      <c r="H3" s="22" t="s">
        <v>8</v>
      </c>
      <c r="I3" s="22" t="s">
        <v>7</v>
      </c>
      <c r="J3" s="22" t="s">
        <v>6</v>
      </c>
      <c r="K3" s="22" t="s">
        <v>116</v>
      </c>
      <c r="L3" s="22" t="s">
        <v>117</v>
      </c>
      <c r="M3" s="139" t="s">
        <v>5</v>
      </c>
    </row>
    <row r="4" spans="1:13" ht="12" customHeight="1">
      <c r="A4" s="20" t="s">
        <v>4</v>
      </c>
      <c r="B4" s="20"/>
      <c r="C4" s="20"/>
      <c r="D4" s="20"/>
      <c r="E4" s="20"/>
      <c r="F4" s="20"/>
      <c r="G4" s="20"/>
      <c r="H4" s="155"/>
      <c r="I4" s="20"/>
      <c r="J4" s="20"/>
      <c r="K4" s="20"/>
      <c r="L4" s="20"/>
      <c r="M4" s="179"/>
    </row>
    <row r="5" spans="1:13" ht="12" customHeight="1">
      <c r="A5" s="36" t="s">
        <v>130</v>
      </c>
      <c r="B5" s="35"/>
      <c r="C5" s="35"/>
      <c r="D5" s="35"/>
      <c r="E5" s="35"/>
      <c r="F5" s="35"/>
      <c r="G5" s="35"/>
      <c r="H5" s="156"/>
      <c r="I5" s="35"/>
      <c r="J5" s="35"/>
      <c r="K5" s="35"/>
      <c r="L5" s="35"/>
      <c r="M5" s="182"/>
    </row>
    <row r="6" spans="1:13" ht="15" customHeight="1">
      <c r="A6" s="30" t="s">
        <v>15</v>
      </c>
      <c r="B6" s="29"/>
      <c r="C6" s="28">
        <v>112160</v>
      </c>
      <c r="D6" s="17">
        <v>112160</v>
      </c>
      <c r="E6" s="17">
        <v>115289</v>
      </c>
      <c r="F6" s="18">
        <v>26057.127994524297</v>
      </c>
      <c r="G6" s="17">
        <v>24664</v>
      </c>
      <c r="H6" s="157">
        <v>41298</v>
      </c>
      <c r="I6" s="15">
        <v>28185559</v>
      </c>
      <c r="J6" s="14">
        <v>64120836.50376455</v>
      </c>
      <c r="K6" s="13">
        <f>C6/I6*100000</f>
        <v>397.93427549192836</v>
      </c>
      <c r="L6" s="13">
        <f>E6/C6</f>
        <v>1.0278976462196863</v>
      </c>
      <c r="M6" s="180">
        <f>G6/F6*10000</f>
        <v>9465.35627609572</v>
      </c>
    </row>
    <row r="7" spans="1:13" ht="15" customHeight="1">
      <c r="A7" s="30" t="s">
        <v>14</v>
      </c>
      <c r="B7" s="29"/>
      <c r="C7" s="28">
        <v>449275</v>
      </c>
      <c r="D7" s="17">
        <v>449275</v>
      </c>
      <c r="E7" s="17">
        <v>458617</v>
      </c>
      <c r="F7" s="18">
        <v>106112.36687200547</v>
      </c>
      <c r="G7" s="17">
        <v>122720</v>
      </c>
      <c r="H7" s="157">
        <v>215696</v>
      </c>
      <c r="I7" s="15">
        <v>16939570</v>
      </c>
      <c r="J7" s="14">
        <v>43486993.19644079</v>
      </c>
      <c r="K7" s="13">
        <f>C7/I7*100000</f>
        <v>2652.2219867446456</v>
      </c>
      <c r="L7" s="13">
        <f>E7/C7</f>
        <v>1.0207935006399198</v>
      </c>
      <c r="M7" s="180">
        <f>G7/F7*10000</f>
        <v>11565.098736137603</v>
      </c>
    </row>
    <row r="8" spans="1:13" ht="15">
      <c r="A8" s="30" t="s">
        <v>13</v>
      </c>
      <c r="B8" s="29"/>
      <c r="C8" s="28">
        <v>79471</v>
      </c>
      <c r="D8" s="17">
        <v>79471</v>
      </c>
      <c r="E8" s="17">
        <v>80773</v>
      </c>
      <c r="F8" s="18">
        <v>21206.565366187544</v>
      </c>
      <c r="G8" s="17">
        <v>18974</v>
      </c>
      <c r="H8" s="157">
        <v>29937</v>
      </c>
      <c r="I8" s="15">
        <v>2948259</v>
      </c>
      <c r="J8" s="14">
        <v>7253906.639288159</v>
      </c>
      <c r="K8" s="13">
        <f>C8/I8*100000</f>
        <v>2695.523018839254</v>
      </c>
      <c r="L8" s="13">
        <f>E8/C8</f>
        <v>1.016383334801374</v>
      </c>
      <c r="M8" s="180">
        <f>G8/F8*10000</f>
        <v>8947.229158689119</v>
      </c>
    </row>
    <row r="9" spans="1:13" ht="15">
      <c r="A9" s="30" t="s">
        <v>12</v>
      </c>
      <c r="B9" s="29"/>
      <c r="C9" s="28">
        <v>29364</v>
      </c>
      <c r="D9" s="17">
        <v>29364</v>
      </c>
      <c r="E9" s="17">
        <v>29879</v>
      </c>
      <c r="F9" s="18">
        <v>8417.218343600274</v>
      </c>
      <c r="G9" s="17">
        <v>6342</v>
      </c>
      <c r="H9" s="157">
        <v>9184</v>
      </c>
      <c r="I9" s="15">
        <v>1518712</v>
      </c>
      <c r="J9" s="14">
        <v>4697707.175906913</v>
      </c>
      <c r="K9" s="151">
        <f>C9/I9*100000</f>
        <v>1933.4804755608702</v>
      </c>
      <c r="L9" s="151">
        <f>E9/C9</f>
        <v>1.0175384824955729</v>
      </c>
      <c r="M9" s="181">
        <f>G9/F9*10000</f>
        <v>7534.555646666703</v>
      </c>
    </row>
    <row r="10" spans="1:13" ht="12">
      <c r="A10" s="34" t="s">
        <v>131</v>
      </c>
      <c r="B10" s="40"/>
      <c r="C10" s="38"/>
      <c r="D10" s="39"/>
      <c r="E10" s="39"/>
      <c r="F10" s="39"/>
      <c r="G10" s="39"/>
      <c r="H10" s="39"/>
      <c r="I10" s="39"/>
      <c r="J10" s="38"/>
      <c r="K10" s="38"/>
      <c r="L10" s="38"/>
      <c r="M10" s="183"/>
    </row>
    <row r="11" spans="1:13" ht="15">
      <c r="A11" s="30" t="s">
        <v>15</v>
      </c>
      <c r="B11" s="29"/>
      <c r="C11" s="28">
        <v>112160</v>
      </c>
      <c r="D11" s="17">
        <v>112160</v>
      </c>
      <c r="E11" s="17">
        <v>115289</v>
      </c>
      <c r="F11" s="18">
        <v>41091.71800136893</v>
      </c>
      <c r="G11" s="17">
        <v>25018</v>
      </c>
      <c r="H11" s="157">
        <v>45908</v>
      </c>
      <c r="I11" s="15">
        <v>28185559</v>
      </c>
      <c r="J11" s="14">
        <v>64120836.50376455</v>
      </c>
      <c r="K11" s="13">
        <f>C11/I11*100000</f>
        <v>397.93427549192836</v>
      </c>
      <c r="L11" s="13">
        <f>E11/C11</f>
        <v>1.0278976462196863</v>
      </c>
      <c r="M11" s="180">
        <f>G11/F11*10000</f>
        <v>6088.331473307237</v>
      </c>
    </row>
    <row r="12" spans="1:13" ht="15">
      <c r="A12" s="30" t="s">
        <v>14</v>
      </c>
      <c r="B12" s="29"/>
      <c r="C12" s="28">
        <v>449275</v>
      </c>
      <c r="D12" s="17">
        <v>449275</v>
      </c>
      <c r="E12" s="17">
        <v>458617</v>
      </c>
      <c r="F12" s="18">
        <v>167358.8062970568</v>
      </c>
      <c r="G12" s="17">
        <v>124821</v>
      </c>
      <c r="H12" s="157">
        <v>245873</v>
      </c>
      <c r="I12" s="15">
        <v>16939570</v>
      </c>
      <c r="J12" s="14">
        <v>43486993.19644079</v>
      </c>
      <c r="K12" s="13">
        <f>C12/I12*100000</f>
        <v>2652.2219867446456</v>
      </c>
      <c r="L12" s="13">
        <f>E12/C12</f>
        <v>1.0207935006399198</v>
      </c>
      <c r="M12" s="180">
        <f>G12/F12*10000</f>
        <v>7458.286944186641</v>
      </c>
    </row>
    <row r="13" spans="1:13" ht="15">
      <c r="A13" s="30" t="s">
        <v>13</v>
      </c>
      <c r="B13" s="29"/>
      <c r="C13" s="28">
        <v>79471</v>
      </c>
      <c r="D13" s="17">
        <v>79471</v>
      </c>
      <c r="E13" s="17">
        <v>80773</v>
      </c>
      <c r="F13" s="18">
        <v>34210.42026009582</v>
      </c>
      <c r="G13" s="17">
        <v>19312</v>
      </c>
      <c r="H13" s="157">
        <v>33896</v>
      </c>
      <c r="I13" s="15">
        <v>2948259</v>
      </c>
      <c r="J13" s="14">
        <v>7253906.639288159</v>
      </c>
      <c r="K13" s="13">
        <f>C13/I13*100000</f>
        <v>2695.523018839254</v>
      </c>
      <c r="L13" s="13">
        <f>E13/C13</f>
        <v>1.016383334801374</v>
      </c>
      <c r="M13" s="180">
        <f>G13/F13*10000</f>
        <v>5645.063654048752</v>
      </c>
    </row>
    <row r="14" spans="1:13" ht="15">
      <c r="A14" s="30" t="s">
        <v>12</v>
      </c>
      <c r="B14" s="29"/>
      <c r="C14" s="28">
        <v>29364</v>
      </c>
      <c r="D14" s="17">
        <v>29364</v>
      </c>
      <c r="E14" s="17">
        <v>29879</v>
      </c>
      <c r="F14" s="18">
        <v>13918.631074606434</v>
      </c>
      <c r="G14" s="17">
        <v>6451</v>
      </c>
      <c r="H14" s="157">
        <v>10257</v>
      </c>
      <c r="I14" s="15">
        <v>1518712</v>
      </c>
      <c r="J14" s="14">
        <v>4697707.175906913</v>
      </c>
      <c r="K14" s="151">
        <f>C14/I14*100000</f>
        <v>1933.4804755608702</v>
      </c>
      <c r="L14" s="151">
        <f>E14/C14</f>
        <v>1.0175384824955729</v>
      </c>
      <c r="M14" s="181">
        <f>G14/F14*10000</f>
        <v>4634.794877040313</v>
      </c>
    </row>
    <row r="15" spans="1:13" ht="12">
      <c r="A15" s="20" t="s">
        <v>3</v>
      </c>
      <c r="B15" s="20"/>
      <c r="C15" s="20"/>
      <c r="D15" s="20"/>
      <c r="E15" s="20"/>
      <c r="F15" s="20"/>
      <c r="G15" s="20"/>
      <c r="H15" s="155"/>
      <c r="I15" s="20"/>
      <c r="J15" s="20"/>
      <c r="K15" s="20"/>
      <c r="L15" s="20"/>
      <c r="M15" s="179"/>
    </row>
    <row r="16" spans="1:13" ht="15">
      <c r="A16" s="36" t="s">
        <v>130</v>
      </c>
      <c r="B16" s="35"/>
      <c r="C16" s="35"/>
      <c r="D16" s="35"/>
      <c r="E16" s="35"/>
      <c r="F16" s="35"/>
      <c r="G16" s="35"/>
      <c r="H16" s="156"/>
      <c r="I16" s="35"/>
      <c r="J16" s="35"/>
      <c r="K16" s="35"/>
      <c r="L16" s="35"/>
      <c r="M16" s="182"/>
    </row>
    <row r="17" spans="1:13" ht="15">
      <c r="A17" s="30" t="s">
        <v>15</v>
      </c>
      <c r="B17" s="29"/>
      <c r="C17" s="28">
        <v>11455</v>
      </c>
      <c r="D17" s="17">
        <v>11455</v>
      </c>
      <c r="E17" s="17">
        <v>11692</v>
      </c>
      <c r="F17" s="18">
        <v>4426.236824093087</v>
      </c>
      <c r="G17" s="17">
        <v>429</v>
      </c>
      <c r="H17" s="157">
        <v>728</v>
      </c>
      <c r="I17" s="15">
        <v>28185033</v>
      </c>
      <c r="J17" s="14">
        <v>64170322.658453114</v>
      </c>
      <c r="K17" s="13">
        <f>C17/I17*100000</f>
        <v>40.642137974434874</v>
      </c>
      <c r="L17" s="13">
        <f>E17/C17</f>
        <v>1.0206896551724138</v>
      </c>
      <c r="M17" s="180">
        <f>G17/F17*10000</f>
        <v>969.22062024528</v>
      </c>
    </row>
    <row r="18" spans="1:13" ht="15">
      <c r="A18" s="30" t="s">
        <v>14</v>
      </c>
      <c r="B18" s="29"/>
      <c r="C18" s="28">
        <v>17100</v>
      </c>
      <c r="D18" s="17">
        <v>17100</v>
      </c>
      <c r="E18" s="17">
        <v>17309</v>
      </c>
      <c r="F18" s="18">
        <v>6051.868583162218</v>
      </c>
      <c r="G18" s="17">
        <v>1951</v>
      </c>
      <c r="H18" s="157">
        <v>3508</v>
      </c>
      <c r="I18" s="15">
        <v>16951335</v>
      </c>
      <c r="J18" s="14">
        <v>43784635.08555784</v>
      </c>
      <c r="K18" s="13">
        <f>C18/I18*100000</f>
        <v>100.87701057173372</v>
      </c>
      <c r="L18" s="13">
        <f>E18/C18</f>
        <v>1.0122222222222221</v>
      </c>
      <c r="M18" s="180">
        <f>G18/F18*10000</f>
        <v>3223.797696843848</v>
      </c>
    </row>
    <row r="19" spans="1:13" ht="15">
      <c r="A19" s="30" t="s">
        <v>13</v>
      </c>
      <c r="B19" s="29"/>
      <c r="C19" s="28">
        <v>2621</v>
      </c>
      <c r="D19" s="17">
        <v>2621</v>
      </c>
      <c r="E19" s="17">
        <v>2655</v>
      </c>
      <c r="F19" s="18">
        <v>986.7871321013005</v>
      </c>
      <c r="G19" s="17">
        <v>264</v>
      </c>
      <c r="H19" s="157">
        <v>405</v>
      </c>
      <c r="I19" s="15">
        <v>2963760</v>
      </c>
      <c r="J19" s="14">
        <v>7327015.014373717</v>
      </c>
      <c r="K19" s="13">
        <f>C19/I19*100000</f>
        <v>88.43496099549222</v>
      </c>
      <c r="L19" s="13">
        <f>E19/C19</f>
        <v>1.012972148035101</v>
      </c>
      <c r="M19" s="180">
        <f>G19/F19*10000</f>
        <v>2675.3490333607083</v>
      </c>
    </row>
    <row r="20" spans="1:13" ht="15">
      <c r="A20" s="30" t="s">
        <v>12</v>
      </c>
      <c r="B20" s="29"/>
      <c r="C20" s="28">
        <v>1072</v>
      </c>
      <c r="D20" s="17">
        <v>1072</v>
      </c>
      <c r="E20" s="17">
        <v>1085</v>
      </c>
      <c r="F20" s="18">
        <v>422.39014373716634</v>
      </c>
      <c r="G20" s="17">
        <v>94</v>
      </c>
      <c r="H20" s="157">
        <v>132</v>
      </c>
      <c r="I20" s="15">
        <v>1519978</v>
      </c>
      <c r="J20" s="14">
        <v>4711973.18275154</v>
      </c>
      <c r="K20" s="151">
        <f>C20/I20*100000</f>
        <v>70.52733657987154</v>
      </c>
      <c r="L20" s="151">
        <f>E20/C20</f>
        <v>1.0121268656716418</v>
      </c>
      <c r="M20" s="181">
        <f>G20/F20*10000</f>
        <v>2225.4307159802433</v>
      </c>
    </row>
    <row r="21" spans="1:13" ht="12">
      <c r="A21" s="34" t="s">
        <v>131</v>
      </c>
      <c r="B21" s="38"/>
      <c r="C21" s="38"/>
      <c r="D21" s="38"/>
      <c r="E21" s="38"/>
      <c r="F21" s="38"/>
      <c r="G21" s="39"/>
      <c r="H21" s="39"/>
      <c r="I21" s="38"/>
      <c r="J21" s="38"/>
      <c r="K21" s="38"/>
      <c r="L21" s="38"/>
      <c r="M21" s="183"/>
    </row>
    <row r="22" spans="1:13" ht="15">
      <c r="A22" s="30" t="s">
        <v>15</v>
      </c>
      <c r="B22" s="29"/>
      <c r="C22" s="28">
        <v>11455</v>
      </c>
      <c r="D22" s="17">
        <v>11455</v>
      </c>
      <c r="E22" s="17">
        <v>11692</v>
      </c>
      <c r="F22" s="18">
        <v>7681.314168377823</v>
      </c>
      <c r="G22" s="17">
        <v>434</v>
      </c>
      <c r="H22" s="157">
        <v>808</v>
      </c>
      <c r="I22" s="15">
        <v>28185033</v>
      </c>
      <c r="J22" s="14">
        <v>64170322.658453114</v>
      </c>
      <c r="K22" s="13">
        <f>C22/I22*100000</f>
        <v>40.642137974434874</v>
      </c>
      <c r="L22" s="13">
        <f>E22/C22</f>
        <v>1.0206896551724138</v>
      </c>
      <c r="M22" s="180">
        <f>G22/F22*10000</f>
        <v>565.0074850299401</v>
      </c>
    </row>
    <row r="23" spans="1:13" ht="15">
      <c r="A23" s="30" t="s">
        <v>14</v>
      </c>
      <c r="B23" s="29"/>
      <c r="C23" s="28">
        <v>17100</v>
      </c>
      <c r="D23" s="17">
        <v>17100</v>
      </c>
      <c r="E23" s="17">
        <v>17309</v>
      </c>
      <c r="F23" s="18">
        <v>10311.926078028748</v>
      </c>
      <c r="G23" s="17">
        <v>1984</v>
      </c>
      <c r="H23" s="157">
        <v>4073</v>
      </c>
      <c r="I23" s="15">
        <v>16951335</v>
      </c>
      <c r="J23" s="14">
        <v>43784635.08555784</v>
      </c>
      <c r="K23" s="13">
        <f>C23/I23*100000</f>
        <v>100.87701057173372</v>
      </c>
      <c r="L23" s="13">
        <f>E23/C23</f>
        <v>1.0122222222222221</v>
      </c>
      <c r="M23" s="180">
        <f>G23/F23*10000</f>
        <v>1923.9858635403118</v>
      </c>
    </row>
    <row r="24" spans="1:13" ht="15">
      <c r="A24" s="30" t="s">
        <v>13</v>
      </c>
      <c r="B24" s="29"/>
      <c r="C24" s="28">
        <v>2621</v>
      </c>
      <c r="D24" s="17">
        <v>2621</v>
      </c>
      <c r="E24" s="17">
        <v>2655</v>
      </c>
      <c r="F24" s="18">
        <v>1704.9363449691991</v>
      </c>
      <c r="G24" s="17">
        <v>272</v>
      </c>
      <c r="H24" s="157">
        <v>455</v>
      </c>
      <c r="I24" s="15">
        <v>2963760</v>
      </c>
      <c r="J24" s="14">
        <v>7327015.014373717</v>
      </c>
      <c r="K24" s="13">
        <f>C24/I24*100000</f>
        <v>88.43496099549222</v>
      </c>
      <c r="L24" s="13">
        <f>E24/C24</f>
        <v>1.012972148035101</v>
      </c>
      <c r="M24" s="180">
        <f>G24/F24*10000</f>
        <v>1595.3674798627974</v>
      </c>
    </row>
    <row r="25" spans="1:13" ht="15">
      <c r="A25" s="30" t="s">
        <v>12</v>
      </c>
      <c r="B25" s="29"/>
      <c r="C25" s="28">
        <v>1072</v>
      </c>
      <c r="D25" s="17">
        <v>1072</v>
      </c>
      <c r="E25" s="17">
        <v>1085</v>
      </c>
      <c r="F25" s="18">
        <v>743.2169746748802</v>
      </c>
      <c r="G25" s="17">
        <v>97</v>
      </c>
      <c r="H25" s="157">
        <v>147</v>
      </c>
      <c r="I25" s="15">
        <v>1519978</v>
      </c>
      <c r="J25" s="14">
        <v>4711973.18275154</v>
      </c>
      <c r="K25" s="151">
        <f>C25/I25*100000</f>
        <v>70.52733657987154</v>
      </c>
      <c r="L25" s="151">
        <f>E25/C25</f>
        <v>1.0121268656716418</v>
      </c>
      <c r="M25" s="181">
        <f>G25/F25*10000</f>
        <v>1305.1370367641641</v>
      </c>
    </row>
    <row r="26" spans="1:13" ht="12">
      <c r="A26" s="20" t="s">
        <v>2</v>
      </c>
      <c r="B26" s="20"/>
      <c r="C26" s="20"/>
      <c r="D26" s="20"/>
      <c r="E26" s="20"/>
      <c r="F26" s="20"/>
      <c r="G26" s="20"/>
      <c r="H26" s="155"/>
      <c r="I26" s="20"/>
      <c r="J26" s="20"/>
      <c r="K26" s="20"/>
      <c r="L26" s="20"/>
      <c r="M26" s="179"/>
    </row>
    <row r="27" spans="1:13" ht="15">
      <c r="A27" s="36" t="s">
        <v>130</v>
      </c>
      <c r="B27" s="35"/>
      <c r="C27" s="35"/>
      <c r="D27" s="35"/>
      <c r="E27" s="35"/>
      <c r="F27" s="35"/>
      <c r="G27" s="35"/>
      <c r="H27" s="156"/>
      <c r="I27" s="35"/>
      <c r="J27" s="35"/>
      <c r="K27" s="35"/>
      <c r="L27" s="35"/>
      <c r="M27" s="182"/>
    </row>
    <row r="28" spans="1:13" ht="15">
      <c r="A28" s="30" t="s">
        <v>15</v>
      </c>
      <c r="B28" s="29"/>
      <c r="C28" s="28">
        <v>20879</v>
      </c>
      <c r="D28" s="17">
        <v>20879</v>
      </c>
      <c r="E28" s="17">
        <v>21620</v>
      </c>
      <c r="F28" s="18">
        <v>7797.834360027378</v>
      </c>
      <c r="G28" s="17">
        <v>597</v>
      </c>
      <c r="H28" s="157">
        <v>1157</v>
      </c>
      <c r="I28" s="15">
        <v>28184035</v>
      </c>
      <c r="J28" s="14">
        <v>64153774.327173166</v>
      </c>
      <c r="K28" s="13">
        <f>C28/I28*100000</f>
        <v>74.08094689067765</v>
      </c>
      <c r="L28" s="13">
        <f>E28/C28</f>
        <v>1.0354902054696107</v>
      </c>
      <c r="M28" s="180">
        <f>G28/F28*10000</f>
        <v>765.5971804944879</v>
      </c>
    </row>
    <row r="29" spans="1:13" ht="15">
      <c r="A29" s="30" t="s">
        <v>14</v>
      </c>
      <c r="B29" s="29"/>
      <c r="C29" s="28">
        <v>71059</v>
      </c>
      <c r="D29" s="17">
        <v>71059</v>
      </c>
      <c r="E29" s="17">
        <v>73156</v>
      </c>
      <c r="F29" s="18">
        <v>27171.307323750854</v>
      </c>
      <c r="G29" s="17">
        <v>2915</v>
      </c>
      <c r="H29" s="157">
        <v>6182</v>
      </c>
      <c r="I29" s="15">
        <v>16947197</v>
      </c>
      <c r="J29" s="14">
        <v>43676543.96440794</v>
      </c>
      <c r="K29" s="13">
        <f>C29/I29*100000</f>
        <v>419.29647716964644</v>
      </c>
      <c r="L29" s="13">
        <f>E29/C29</f>
        <v>1.0295106883012708</v>
      </c>
      <c r="M29" s="180">
        <f>G29/F29*10000</f>
        <v>1072.8228735066987</v>
      </c>
    </row>
    <row r="30" spans="1:13" ht="15">
      <c r="A30" s="30" t="s">
        <v>13</v>
      </c>
      <c r="B30" s="29"/>
      <c r="C30" s="28">
        <v>9149</v>
      </c>
      <c r="D30" s="17">
        <v>9149</v>
      </c>
      <c r="E30" s="17">
        <v>9408</v>
      </c>
      <c r="F30" s="18">
        <v>3644.5475701574264</v>
      </c>
      <c r="G30" s="17">
        <v>302</v>
      </c>
      <c r="H30" s="157">
        <v>628</v>
      </c>
      <c r="I30" s="15">
        <v>2960844</v>
      </c>
      <c r="J30" s="14">
        <v>7309342.373716633</v>
      </c>
      <c r="K30" s="13">
        <f>C30/I30*100000</f>
        <v>308.9997311577375</v>
      </c>
      <c r="L30" s="13">
        <f>E30/C30</f>
        <v>1.0283091048201989</v>
      </c>
      <c r="M30" s="180">
        <f>G30/F30*10000</f>
        <v>828.6350889555135</v>
      </c>
    </row>
    <row r="31" spans="1:13" ht="15">
      <c r="A31" s="152" t="s">
        <v>12</v>
      </c>
      <c r="B31" s="153"/>
      <c r="C31" s="154">
        <v>2038</v>
      </c>
      <c r="D31" s="146">
        <v>2038</v>
      </c>
      <c r="E31" s="146">
        <v>2105</v>
      </c>
      <c r="F31" s="147">
        <v>837.8809034907598</v>
      </c>
      <c r="G31" s="146">
        <v>67</v>
      </c>
      <c r="H31" s="158">
        <v>125</v>
      </c>
      <c r="I31" s="149">
        <v>1495775</v>
      </c>
      <c r="J31" s="150">
        <v>4668902.981519507</v>
      </c>
      <c r="K31" s="151">
        <f>C31/I31*100000</f>
        <v>136.25043873577243</v>
      </c>
      <c r="L31" s="151">
        <f>E31/C31</f>
        <v>1.0328753680078508</v>
      </c>
      <c r="M31" s="181">
        <f>G31/F31*10000</f>
        <v>799.6363172960043</v>
      </c>
    </row>
    <row r="32" spans="1:13" ht="12">
      <c r="A32" s="34" t="s">
        <v>131</v>
      </c>
      <c r="B32" s="38"/>
      <c r="C32" s="38"/>
      <c r="D32" s="38"/>
      <c r="E32" s="38"/>
      <c r="F32" s="38"/>
      <c r="G32" s="39"/>
      <c r="H32" s="39"/>
      <c r="I32" s="38"/>
      <c r="J32" s="38"/>
      <c r="K32" s="38"/>
      <c r="L32" s="38"/>
      <c r="M32" s="183"/>
    </row>
    <row r="33" spans="1:13" ht="15">
      <c r="A33" s="30" t="s">
        <v>15</v>
      </c>
      <c r="B33" s="29"/>
      <c r="C33" s="28">
        <v>20879</v>
      </c>
      <c r="D33" s="17">
        <v>20879</v>
      </c>
      <c r="E33" s="17">
        <v>21620</v>
      </c>
      <c r="F33" s="18">
        <v>13326.321697467489</v>
      </c>
      <c r="G33" s="17">
        <v>613</v>
      </c>
      <c r="H33" s="157">
        <v>1392</v>
      </c>
      <c r="I33" s="15">
        <v>28184035</v>
      </c>
      <c r="J33" s="14">
        <v>64153774.327173166</v>
      </c>
      <c r="K33" s="13">
        <f>C33/I33*100000</f>
        <v>74.08094689067765</v>
      </c>
      <c r="L33" s="13">
        <f>E33/C33</f>
        <v>1.0354902054696107</v>
      </c>
      <c r="M33" s="180">
        <f>G33/F33*10000</f>
        <v>459.991897176318</v>
      </c>
    </row>
    <row r="34" spans="1:13" ht="15">
      <c r="A34" s="30" t="s">
        <v>14</v>
      </c>
      <c r="B34" s="29"/>
      <c r="C34" s="28">
        <v>71059</v>
      </c>
      <c r="D34" s="17">
        <v>71059</v>
      </c>
      <c r="E34" s="17">
        <v>73156</v>
      </c>
      <c r="F34" s="18">
        <v>47345.62080766598</v>
      </c>
      <c r="G34" s="17">
        <v>3069</v>
      </c>
      <c r="H34" s="157">
        <v>8117</v>
      </c>
      <c r="I34" s="15">
        <v>16947197</v>
      </c>
      <c r="J34" s="14">
        <v>43676543.96440794</v>
      </c>
      <c r="K34" s="13">
        <f>C34/I34*100000</f>
        <v>419.29647716964644</v>
      </c>
      <c r="L34" s="13">
        <f>E34/C34</f>
        <v>1.0295106883012708</v>
      </c>
      <c r="M34" s="180">
        <f>G34/F34*10000</f>
        <v>648.2120093994167</v>
      </c>
    </row>
    <row r="35" spans="1:13" ht="15">
      <c r="A35" s="30" t="s">
        <v>13</v>
      </c>
      <c r="B35" s="29"/>
      <c r="C35" s="28">
        <v>9149</v>
      </c>
      <c r="D35" s="17">
        <v>9149</v>
      </c>
      <c r="E35" s="17">
        <v>9408</v>
      </c>
      <c r="F35" s="18">
        <v>6475.375770020534</v>
      </c>
      <c r="G35" s="17">
        <v>315</v>
      </c>
      <c r="H35" s="157">
        <v>828</v>
      </c>
      <c r="I35" s="15">
        <v>2960844</v>
      </c>
      <c r="J35" s="14">
        <v>7309342.373716633</v>
      </c>
      <c r="K35" s="13">
        <f>C35/I35*100000</f>
        <v>308.9997311577375</v>
      </c>
      <c r="L35" s="13">
        <f>E35/C35</f>
        <v>1.0283091048201989</v>
      </c>
      <c r="M35" s="180">
        <f>G35/F35*10000</f>
        <v>486.45825537782054</v>
      </c>
    </row>
    <row r="36" spans="1:13" ht="15">
      <c r="A36" s="30" t="s">
        <v>12</v>
      </c>
      <c r="B36" s="29"/>
      <c r="C36" s="28">
        <v>2038</v>
      </c>
      <c r="D36" s="17">
        <v>2038</v>
      </c>
      <c r="E36" s="17">
        <v>2105</v>
      </c>
      <c r="F36" s="18">
        <v>1505.7221081451062</v>
      </c>
      <c r="G36" s="17">
        <v>71</v>
      </c>
      <c r="H36" s="157">
        <v>163</v>
      </c>
      <c r="I36" s="15">
        <v>1495775</v>
      </c>
      <c r="J36" s="14">
        <v>4668902.981519507</v>
      </c>
      <c r="K36" s="151">
        <f>C36/I36*100000</f>
        <v>136.25043873577243</v>
      </c>
      <c r="L36" s="151">
        <f>E36/C36</f>
        <v>1.0328753680078508</v>
      </c>
      <c r="M36" s="181">
        <f>G36/F36*10000</f>
        <v>471.5345521987763</v>
      </c>
    </row>
    <row r="37" spans="1:13" ht="12">
      <c r="A37" s="20" t="s">
        <v>1</v>
      </c>
      <c r="B37" s="20"/>
      <c r="C37" s="20"/>
      <c r="D37" s="20"/>
      <c r="E37" s="20"/>
      <c r="F37" s="20"/>
      <c r="G37" s="20"/>
      <c r="H37" s="155"/>
      <c r="I37" s="20"/>
      <c r="J37" s="20"/>
      <c r="K37" s="20"/>
      <c r="L37" s="20"/>
      <c r="M37" s="179"/>
    </row>
    <row r="38" spans="1:13" ht="15">
      <c r="A38" s="36" t="s">
        <v>130</v>
      </c>
      <c r="B38" s="35"/>
      <c r="C38" s="35"/>
      <c r="D38" s="35"/>
      <c r="E38" s="35"/>
      <c r="F38" s="35"/>
      <c r="G38" s="35"/>
      <c r="H38" s="156"/>
      <c r="I38" s="35"/>
      <c r="J38" s="35"/>
      <c r="K38" s="35"/>
      <c r="L38" s="35"/>
      <c r="M38" s="182"/>
    </row>
    <row r="39" spans="1:13" ht="15">
      <c r="A39" s="30" t="s">
        <v>15</v>
      </c>
      <c r="B39" s="29"/>
      <c r="C39" s="28">
        <v>6518</v>
      </c>
      <c r="D39" s="17">
        <v>6518</v>
      </c>
      <c r="E39" s="17">
        <v>6764</v>
      </c>
      <c r="F39" s="18">
        <v>1955.192334017796</v>
      </c>
      <c r="G39" s="17">
        <v>470</v>
      </c>
      <c r="H39" s="157">
        <v>779</v>
      </c>
      <c r="I39" s="15">
        <v>28183145</v>
      </c>
      <c r="J39" s="14">
        <v>64157060.91991787</v>
      </c>
      <c r="K39" s="13">
        <f>C39/I39*100000</f>
        <v>23.127298248651808</v>
      </c>
      <c r="L39" s="13">
        <f>E39/C39</f>
        <v>1.0377416385394294</v>
      </c>
      <c r="M39" s="180">
        <f>G39/F39*10000</f>
        <v>2403.855578924964</v>
      </c>
    </row>
    <row r="40" spans="1:13" ht="15">
      <c r="A40" s="30" t="s">
        <v>14</v>
      </c>
      <c r="B40" s="29"/>
      <c r="C40" s="28">
        <v>13326</v>
      </c>
      <c r="D40" s="17">
        <v>13326</v>
      </c>
      <c r="E40" s="17">
        <v>13771</v>
      </c>
      <c r="F40" s="18">
        <v>3593.007529089665</v>
      </c>
      <c r="G40" s="17">
        <v>1693</v>
      </c>
      <c r="H40" s="157">
        <v>3005</v>
      </c>
      <c r="I40" s="15">
        <v>16947506</v>
      </c>
      <c r="J40" s="14">
        <v>43729092.62422998</v>
      </c>
      <c r="K40" s="13">
        <f>C40/I40*100000</f>
        <v>78.63103869088467</v>
      </c>
      <c r="L40" s="13">
        <f>E40/C40</f>
        <v>1.0333933663514934</v>
      </c>
      <c r="M40" s="180">
        <f>G40/F40*10000</f>
        <v>4711.930009311568</v>
      </c>
    </row>
    <row r="41" spans="1:13" ht="15">
      <c r="A41" s="30" t="s">
        <v>13</v>
      </c>
      <c r="B41" s="29"/>
      <c r="C41" s="28">
        <v>3181</v>
      </c>
      <c r="D41" s="17">
        <v>3181</v>
      </c>
      <c r="E41" s="17">
        <v>3318</v>
      </c>
      <c r="F41" s="18">
        <v>919.8521560574949</v>
      </c>
      <c r="G41" s="17">
        <v>241</v>
      </c>
      <c r="H41" s="157">
        <v>364</v>
      </c>
      <c r="I41" s="15">
        <v>2962527</v>
      </c>
      <c r="J41" s="14">
        <v>7315202.702258727</v>
      </c>
      <c r="K41" s="13">
        <f>C41/I41*100000</f>
        <v>107.3745488226774</v>
      </c>
      <c r="L41" s="13">
        <f>E41/C41</f>
        <v>1.0430682175416535</v>
      </c>
      <c r="M41" s="180">
        <f>G41/F41*10000</f>
        <v>2619.986249017787</v>
      </c>
    </row>
    <row r="42" spans="1:13" ht="15">
      <c r="A42" s="30" t="s">
        <v>12</v>
      </c>
      <c r="B42" s="29"/>
      <c r="C42" s="28">
        <v>2081</v>
      </c>
      <c r="D42" s="17">
        <v>2081</v>
      </c>
      <c r="E42" s="17">
        <v>2187</v>
      </c>
      <c r="F42" s="18">
        <v>613.4236824093086</v>
      </c>
      <c r="G42" s="17">
        <v>73</v>
      </c>
      <c r="H42" s="157">
        <v>92</v>
      </c>
      <c r="I42" s="15">
        <v>1526471</v>
      </c>
      <c r="J42" s="14">
        <v>4732273.941136208</v>
      </c>
      <c r="K42" s="151">
        <f>C42/I42*100000</f>
        <v>136.32751621223068</v>
      </c>
      <c r="L42" s="151">
        <f>E42/C42</f>
        <v>1.0509370494954349</v>
      </c>
      <c r="M42" s="181">
        <f>G42/F42*10000</f>
        <v>1190.042088255904</v>
      </c>
    </row>
    <row r="43" spans="1:13" ht="12">
      <c r="A43" s="34" t="s">
        <v>131</v>
      </c>
      <c r="B43" s="31"/>
      <c r="C43" s="32"/>
      <c r="D43" s="32"/>
      <c r="E43" s="32"/>
      <c r="F43" s="32"/>
      <c r="G43" s="37"/>
      <c r="H43" s="37"/>
      <c r="I43" s="32"/>
      <c r="J43" s="32"/>
      <c r="K43" s="38"/>
      <c r="L43" s="38"/>
      <c r="M43" s="183"/>
    </row>
    <row r="44" spans="1:13" ht="15">
      <c r="A44" s="30" t="s">
        <v>15</v>
      </c>
      <c r="B44" s="29"/>
      <c r="C44" s="28">
        <v>6518</v>
      </c>
      <c r="D44" s="17">
        <v>6518</v>
      </c>
      <c r="E44" s="17">
        <v>6764</v>
      </c>
      <c r="F44" s="18">
        <v>3166.907597535934</v>
      </c>
      <c r="G44" s="17">
        <v>486</v>
      </c>
      <c r="H44" s="157">
        <v>937</v>
      </c>
      <c r="I44" s="15">
        <v>28183145</v>
      </c>
      <c r="J44" s="14">
        <v>64157060.91991787</v>
      </c>
      <c r="K44" s="13">
        <f>C44/I44*100000</f>
        <v>23.127298248651808</v>
      </c>
      <c r="L44" s="13">
        <f>E44/C44</f>
        <v>1.0377416385394294</v>
      </c>
      <c r="M44" s="180">
        <f>G44/F44*10000</f>
        <v>1534.6200829419226</v>
      </c>
    </row>
    <row r="45" spans="1:13" ht="15">
      <c r="A45" s="30" t="s">
        <v>14</v>
      </c>
      <c r="B45" s="29"/>
      <c r="C45" s="28">
        <v>13326</v>
      </c>
      <c r="D45" s="17">
        <v>13326</v>
      </c>
      <c r="E45" s="17">
        <v>13771</v>
      </c>
      <c r="F45" s="18">
        <v>5778.590006844627</v>
      </c>
      <c r="G45" s="17">
        <v>1740</v>
      </c>
      <c r="H45" s="157">
        <v>3495</v>
      </c>
      <c r="I45" s="15">
        <v>16947506</v>
      </c>
      <c r="J45" s="14">
        <v>43729092.62422998</v>
      </c>
      <c r="K45" s="13">
        <f>C45/I45*100000</f>
        <v>78.63103869088467</v>
      </c>
      <c r="L45" s="13">
        <f>E45/C45</f>
        <v>1.0333933663514934</v>
      </c>
      <c r="M45" s="180">
        <f>G45/F45*10000</f>
        <v>3011.115164666474</v>
      </c>
    </row>
    <row r="46" spans="1:13" ht="15">
      <c r="A46" s="30" t="s">
        <v>13</v>
      </c>
      <c r="B46" s="29"/>
      <c r="C46" s="28">
        <v>3181</v>
      </c>
      <c r="D46" s="17">
        <v>3181</v>
      </c>
      <c r="E46" s="17">
        <v>3318</v>
      </c>
      <c r="F46" s="18">
        <v>1496.4188911704312</v>
      </c>
      <c r="G46" s="17">
        <v>247</v>
      </c>
      <c r="H46" s="157">
        <v>424</v>
      </c>
      <c r="I46" s="15">
        <v>2962527</v>
      </c>
      <c r="J46" s="14">
        <v>7315202.702258727</v>
      </c>
      <c r="K46" s="13">
        <f>C46/I46*100000</f>
        <v>107.3745488226774</v>
      </c>
      <c r="L46" s="13">
        <f>E46/C46</f>
        <v>1.0430682175416535</v>
      </c>
      <c r="M46" s="180">
        <f>G46/F46*10000</f>
        <v>1650.6073363375394</v>
      </c>
    </row>
    <row r="47" spans="1:13" ht="15">
      <c r="A47" s="30" t="s">
        <v>12</v>
      </c>
      <c r="B47" s="29"/>
      <c r="C47" s="28">
        <v>2081</v>
      </c>
      <c r="D47" s="17">
        <v>2081</v>
      </c>
      <c r="E47" s="17">
        <v>2187</v>
      </c>
      <c r="F47" s="18">
        <v>995.6605065023956</v>
      </c>
      <c r="G47" s="17">
        <v>74</v>
      </c>
      <c r="H47" s="157">
        <v>100</v>
      </c>
      <c r="I47" s="15">
        <v>1526471</v>
      </c>
      <c r="J47" s="14">
        <v>4732273.941136208</v>
      </c>
      <c r="K47" s="151">
        <f>C47/I47*100000</f>
        <v>136.32751621223068</v>
      </c>
      <c r="L47" s="151">
        <f>E47/C47</f>
        <v>1.0509370494954349</v>
      </c>
      <c r="M47" s="181">
        <f>G47/F47*10000</f>
        <v>743.2252210138452</v>
      </c>
    </row>
    <row r="48" spans="1:13" ht="12">
      <c r="A48" s="20" t="s">
        <v>0</v>
      </c>
      <c r="B48" s="20"/>
      <c r="C48" s="20"/>
      <c r="D48" s="20"/>
      <c r="E48" s="20"/>
      <c r="F48" s="20"/>
      <c r="G48" s="20"/>
      <c r="H48" s="155"/>
      <c r="I48" s="20"/>
      <c r="J48" s="20"/>
      <c r="K48" s="20"/>
      <c r="L48" s="20"/>
      <c r="M48" s="179"/>
    </row>
    <row r="49" spans="1:13" ht="15">
      <c r="A49" s="36" t="s">
        <v>130</v>
      </c>
      <c r="B49" s="35"/>
      <c r="C49" s="35"/>
      <c r="D49" s="35"/>
      <c r="E49" s="35"/>
      <c r="F49" s="35"/>
      <c r="G49" s="35"/>
      <c r="H49" s="156"/>
      <c r="I49" s="35"/>
      <c r="J49" s="35"/>
      <c r="K49" s="35"/>
      <c r="L49" s="35"/>
      <c r="M49" s="182"/>
    </row>
    <row r="50" spans="1:13" s="2" customFormat="1" ht="15">
      <c r="A50" s="30" t="s">
        <v>15</v>
      </c>
      <c r="B50" s="29"/>
      <c r="C50" s="28">
        <v>1898626</v>
      </c>
      <c r="D50" s="17">
        <v>1898626</v>
      </c>
      <c r="E50" s="17">
        <v>1956776</v>
      </c>
      <c r="F50" s="18">
        <v>682903.9835728953</v>
      </c>
      <c r="G50" s="17">
        <v>2042</v>
      </c>
      <c r="H50" s="157">
        <v>3969</v>
      </c>
      <c r="I50" s="15">
        <v>28080816</v>
      </c>
      <c r="J50" s="14">
        <v>60232596.87063655</v>
      </c>
      <c r="K50" s="13">
        <f>C50/I50*100000</f>
        <v>6761.292121995316</v>
      </c>
      <c r="L50" s="13">
        <f>E50/C50</f>
        <v>1.0306274116123977</v>
      </c>
      <c r="M50" s="180">
        <f>G50/F50*10000</f>
        <v>29.901714576570935</v>
      </c>
    </row>
    <row r="51" spans="1:13" s="2" customFormat="1" ht="15">
      <c r="A51" s="30" t="s">
        <v>14</v>
      </c>
      <c r="B51" s="29"/>
      <c r="C51" s="28">
        <v>2304685</v>
      </c>
      <c r="D51" s="17">
        <v>2304685</v>
      </c>
      <c r="E51" s="17">
        <v>2371686</v>
      </c>
      <c r="F51" s="18">
        <v>849654.3490759754</v>
      </c>
      <c r="G51" s="17">
        <v>9438</v>
      </c>
      <c r="H51" s="157">
        <v>18759</v>
      </c>
      <c r="I51" s="15">
        <v>16644541</v>
      </c>
      <c r="J51" s="14">
        <v>37915893.69746749</v>
      </c>
      <c r="K51" s="13">
        <f>C51/I51*100000</f>
        <v>13846.491771686584</v>
      </c>
      <c r="L51" s="13">
        <f>E51/C51</f>
        <v>1.0290716518743341</v>
      </c>
      <c r="M51" s="180">
        <f>G51/F51*10000</f>
        <v>111.08046478269792</v>
      </c>
    </row>
    <row r="52" spans="1:13" ht="15">
      <c r="A52" s="30" t="s">
        <v>13</v>
      </c>
      <c r="B52" s="29"/>
      <c r="C52" s="28">
        <v>519015</v>
      </c>
      <c r="D52" s="17">
        <v>519015</v>
      </c>
      <c r="E52" s="17">
        <v>537995</v>
      </c>
      <c r="F52" s="18">
        <v>190251.72895277207</v>
      </c>
      <c r="G52" s="17">
        <v>1288</v>
      </c>
      <c r="H52" s="157">
        <v>2362</v>
      </c>
      <c r="I52" s="15">
        <v>2788234</v>
      </c>
      <c r="J52" s="14">
        <v>5944499.7891854895</v>
      </c>
      <c r="K52" s="13">
        <f>C52/I52*100000</f>
        <v>18614.47066494419</v>
      </c>
      <c r="L52" s="13">
        <f>E52/C52</f>
        <v>1.0365692706376501</v>
      </c>
      <c r="M52" s="180">
        <f>G52/F52*10000</f>
        <v>67.69977897650182</v>
      </c>
    </row>
    <row r="53" spans="1:13" s="2" customFormat="1" ht="15">
      <c r="A53" s="30" t="s">
        <v>12</v>
      </c>
      <c r="B53" s="29"/>
      <c r="C53" s="28">
        <v>488648</v>
      </c>
      <c r="D53" s="17">
        <v>488648</v>
      </c>
      <c r="E53" s="17">
        <v>512880</v>
      </c>
      <c r="F53" s="18">
        <v>163516.28747433264</v>
      </c>
      <c r="G53" s="17">
        <v>471</v>
      </c>
      <c r="H53" s="157">
        <v>781</v>
      </c>
      <c r="I53" s="15">
        <v>1396411</v>
      </c>
      <c r="J53" s="14">
        <v>3353925.880903491</v>
      </c>
      <c r="K53" s="151">
        <f>C53/I53*100000</f>
        <v>34993.13597501022</v>
      </c>
      <c r="L53" s="151">
        <f>E53/C53</f>
        <v>1.0495898888361357</v>
      </c>
      <c r="M53" s="181">
        <f>G53/F53*10000</f>
        <v>28.804470017944446</v>
      </c>
    </row>
    <row r="54" spans="1:13" s="2" customFormat="1" ht="12">
      <c r="A54" s="34" t="s">
        <v>131</v>
      </c>
      <c r="B54" s="31"/>
      <c r="C54" s="32"/>
      <c r="D54" s="32"/>
      <c r="E54" s="32"/>
      <c r="F54" s="32"/>
      <c r="G54" s="33"/>
      <c r="H54" s="33"/>
      <c r="I54" s="32"/>
      <c r="J54" s="32"/>
      <c r="K54" s="38"/>
      <c r="L54" s="38"/>
      <c r="M54" s="183"/>
    </row>
    <row r="55" spans="1:13" s="2" customFormat="1" ht="15">
      <c r="A55" s="30" t="s">
        <v>15</v>
      </c>
      <c r="B55" s="29"/>
      <c r="C55" s="28">
        <v>1898626</v>
      </c>
      <c r="D55" s="17">
        <v>1898626</v>
      </c>
      <c r="E55" s="17">
        <v>1956776</v>
      </c>
      <c r="F55" s="18">
        <v>1153944.3394934975</v>
      </c>
      <c r="G55" s="17">
        <v>2282</v>
      </c>
      <c r="H55" s="157">
        <v>5153</v>
      </c>
      <c r="I55" s="15">
        <v>28080816</v>
      </c>
      <c r="J55" s="14">
        <v>60232596.87063655</v>
      </c>
      <c r="K55" s="13">
        <f>C55/I55*100000</f>
        <v>6761.292121995316</v>
      </c>
      <c r="L55" s="13">
        <f>E55/C55</f>
        <v>1.0306274116123977</v>
      </c>
      <c r="M55" s="180">
        <f>G55/F55*10000</f>
        <v>19.77565053962344</v>
      </c>
    </row>
    <row r="56" spans="1:13" ht="15">
      <c r="A56" s="30" t="s">
        <v>14</v>
      </c>
      <c r="B56" s="29"/>
      <c r="C56" s="28">
        <v>2304685</v>
      </c>
      <c r="D56" s="17">
        <v>2304685</v>
      </c>
      <c r="E56" s="17">
        <v>2371686</v>
      </c>
      <c r="F56" s="18">
        <v>1428198.0698151952</v>
      </c>
      <c r="G56" s="17">
        <v>10637</v>
      </c>
      <c r="H56" s="157">
        <v>25661</v>
      </c>
      <c r="I56" s="15">
        <v>16644541</v>
      </c>
      <c r="J56" s="14">
        <v>37915893.69746749</v>
      </c>
      <c r="K56" s="13">
        <f>C56/I56*100000</f>
        <v>13846.491771686584</v>
      </c>
      <c r="L56" s="13">
        <f>E56/C56</f>
        <v>1.0290716518743341</v>
      </c>
      <c r="M56" s="180">
        <f>G56/F56*10000</f>
        <v>74.47846503094908</v>
      </c>
    </row>
    <row r="57" spans="1:13" s="2" customFormat="1" ht="15">
      <c r="A57" s="30" t="s">
        <v>13</v>
      </c>
      <c r="B57" s="29"/>
      <c r="C57" s="28">
        <v>519015</v>
      </c>
      <c r="D57" s="17">
        <v>519015</v>
      </c>
      <c r="E57" s="17">
        <v>537995</v>
      </c>
      <c r="F57" s="18">
        <v>319327.2826830938</v>
      </c>
      <c r="G57" s="17">
        <v>1517</v>
      </c>
      <c r="H57" s="157">
        <v>3292</v>
      </c>
      <c r="I57" s="15">
        <v>2788234</v>
      </c>
      <c r="J57" s="14">
        <v>5944499.7891854895</v>
      </c>
      <c r="K57" s="13">
        <f>C57/I57*100000</f>
        <v>18614.47066494419</v>
      </c>
      <c r="L57" s="13">
        <f>E57/C57</f>
        <v>1.0365692706376501</v>
      </c>
      <c r="M57" s="180">
        <f>G57/F57*10000</f>
        <v>47.5061193410617</v>
      </c>
    </row>
    <row r="58" spans="1:13" s="2" customFormat="1" ht="15">
      <c r="A58" s="152" t="s">
        <v>12</v>
      </c>
      <c r="B58" s="153"/>
      <c r="C58" s="154">
        <v>488648</v>
      </c>
      <c r="D58" s="146">
        <v>488648</v>
      </c>
      <c r="E58" s="146">
        <v>512880</v>
      </c>
      <c r="F58" s="147">
        <v>268371.8302532512</v>
      </c>
      <c r="G58" s="146">
        <v>566</v>
      </c>
      <c r="H58" s="158">
        <v>1112</v>
      </c>
      <c r="I58" s="149">
        <v>1396411</v>
      </c>
      <c r="J58" s="150">
        <v>3353925.880903491</v>
      </c>
      <c r="K58" s="151">
        <f>C58/I58*100000</f>
        <v>34993.13597501022</v>
      </c>
      <c r="L58" s="151">
        <f>E58/C58</f>
        <v>1.0495898888361357</v>
      </c>
      <c r="M58" s="181">
        <f>G58/F58*10000</f>
        <v>21.090141967057036</v>
      </c>
    </row>
    <row r="59" spans="1:12" ht="12">
      <c r="A59" s="3"/>
      <c r="B59" s="3"/>
      <c r="C59" s="4"/>
      <c r="D59" s="4"/>
      <c r="E59" s="4"/>
      <c r="F59" s="4"/>
      <c r="G59" s="4"/>
      <c r="H59" s="4"/>
      <c r="I59" s="4"/>
      <c r="J59" s="4"/>
      <c r="K59" s="4"/>
      <c r="L59" s="4"/>
    </row>
    <row r="60" spans="1:13" s="2" customFormat="1" ht="12">
      <c r="A60" s="3"/>
      <c r="B60" s="3"/>
      <c r="C60" s="4"/>
      <c r="D60" s="4"/>
      <c r="E60" s="4"/>
      <c r="F60" s="4"/>
      <c r="G60" s="5"/>
      <c r="H60" s="5"/>
      <c r="I60" s="4"/>
      <c r="J60" s="4"/>
      <c r="K60" s="4"/>
      <c r="L60" s="4"/>
      <c r="M60" s="178"/>
    </row>
    <row r="61" spans="1:13" s="2" customFormat="1" ht="12">
      <c r="A61" s="3"/>
      <c r="B61" s="3"/>
      <c r="C61" s="4"/>
      <c r="D61" s="4"/>
      <c r="E61" s="4"/>
      <c r="F61" s="4"/>
      <c r="G61" s="6"/>
      <c r="H61" s="6"/>
      <c r="I61" s="4"/>
      <c r="J61" s="4"/>
      <c r="K61" s="4"/>
      <c r="L61" s="4"/>
      <c r="M61" s="178"/>
    </row>
    <row r="62" spans="1:12" ht="12">
      <c r="A62" s="3"/>
      <c r="B62" s="3"/>
      <c r="C62" s="4"/>
      <c r="D62" s="4"/>
      <c r="E62" s="4"/>
      <c r="F62" s="4"/>
      <c r="G62" s="4"/>
      <c r="H62" s="4"/>
      <c r="I62" s="4"/>
      <c r="J62" s="4"/>
      <c r="K62" s="4"/>
      <c r="L62" s="4"/>
    </row>
    <row r="63" spans="1:13" s="2" customFormat="1" ht="12">
      <c r="A63" s="3"/>
      <c r="B63" s="3"/>
      <c r="C63" s="4"/>
      <c r="D63" s="4"/>
      <c r="E63" s="4"/>
      <c r="F63" s="4"/>
      <c r="G63" s="5"/>
      <c r="H63" s="5"/>
      <c r="I63" s="4"/>
      <c r="J63" s="4"/>
      <c r="K63" s="4"/>
      <c r="L63" s="4"/>
      <c r="M63" s="178"/>
    </row>
    <row r="64" spans="1:13" s="2" customFormat="1" ht="12">
      <c r="A64" s="3"/>
      <c r="B64" s="3"/>
      <c r="C64" s="4"/>
      <c r="D64" s="4"/>
      <c r="E64" s="4"/>
      <c r="F64" s="4"/>
      <c r="G64" s="6"/>
      <c r="H64" s="6"/>
      <c r="I64" s="4"/>
      <c r="J64" s="4"/>
      <c r="K64" s="4"/>
      <c r="L64" s="4"/>
      <c r="M64" s="178"/>
    </row>
    <row r="65" spans="1:13" s="2" customFormat="1" ht="12">
      <c r="A65" s="3"/>
      <c r="B65" s="3"/>
      <c r="C65" s="4"/>
      <c r="D65" s="4"/>
      <c r="E65" s="4"/>
      <c r="F65" s="4"/>
      <c r="G65" s="5"/>
      <c r="H65" s="5"/>
      <c r="I65" s="4"/>
      <c r="J65" s="4"/>
      <c r="K65" s="4"/>
      <c r="L65" s="4"/>
      <c r="M65" s="178"/>
    </row>
    <row r="66" spans="1:12" ht="12">
      <c r="A66" s="3"/>
      <c r="B66" s="3"/>
      <c r="C66" s="4"/>
      <c r="D66" s="4"/>
      <c r="E66" s="4"/>
      <c r="F66" s="4"/>
      <c r="G66" s="4"/>
      <c r="H66" s="4"/>
      <c r="I66" s="4"/>
      <c r="J66" s="4"/>
      <c r="K66" s="4"/>
      <c r="L66" s="4"/>
    </row>
    <row r="67" spans="1:13" s="2" customFormat="1" ht="12">
      <c r="A67" s="3"/>
      <c r="B67" s="3"/>
      <c r="C67" s="4"/>
      <c r="D67" s="4"/>
      <c r="E67" s="4"/>
      <c r="F67" s="4"/>
      <c r="G67" s="5"/>
      <c r="H67" s="5"/>
      <c r="I67" s="4"/>
      <c r="J67" s="4"/>
      <c r="K67" s="4"/>
      <c r="L67" s="4"/>
      <c r="M67" s="178"/>
    </row>
  </sheetData>
  <sheetProtection password="A4CB" sheet="1"/>
  <mergeCells count="1">
    <mergeCell ref="A1:M1"/>
  </mergeCells>
  <printOptions/>
  <pageMargins left="0.54" right="0.24" top="0.947916666666667" bottom="0.75" header="0.3" footer="0.3"/>
  <pageSetup horizontalDpi="600" verticalDpi="600" orientation="landscape" r:id="rId2"/>
  <headerFooter>
    <oddHeader>&amp;R&amp;G</oddHeader>
    <oddFooter>&amp;LTO9Y5_MPR_WP45_V1</oddFooter>
  </headerFooter>
  <rowBreaks count="1" manualBreakCount="1">
    <brk id="31" max="255" man="1"/>
  </rowBreaks>
  <legacyDrawingHF r:id="rId1"/>
</worksheet>
</file>

<file path=xl/worksheets/sheet7.xml><?xml version="1.0" encoding="utf-8"?>
<worksheet xmlns="http://schemas.openxmlformats.org/spreadsheetml/2006/main" xmlns:r="http://schemas.openxmlformats.org/officeDocument/2006/relationships">
  <sheetPr>
    <tabColor rgb="FF00B050"/>
  </sheetPr>
  <dimension ref="A1:M158"/>
  <sheetViews>
    <sheetView showGridLines="0" view="pageLayout" workbookViewId="0" topLeftCell="A10">
      <selection activeCell="C10" sqref="C10"/>
    </sheetView>
  </sheetViews>
  <sheetFormatPr defaultColWidth="9.140625" defaultRowHeight="15"/>
  <cols>
    <col min="1" max="1" width="13.7109375" style="1" customWidth="1"/>
    <col min="2" max="2" width="0.42578125" style="1" hidden="1" customWidth="1"/>
    <col min="3" max="3" width="7.8515625" style="2" bestFit="1" customWidth="1"/>
    <col min="4" max="4" width="7.7109375" style="2" bestFit="1" customWidth="1"/>
    <col min="5" max="5" width="9.421875" style="2" customWidth="1"/>
    <col min="6" max="6" width="8.8515625" style="2" bestFit="1" customWidth="1"/>
    <col min="7" max="7" width="7.421875" style="2" bestFit="1" customWidth="1"/>
    <col min="8" max="8" width="6.8515625" style="2" bestFit="1" customWidth="1"/>
    <col min="9" max="9" width="8.7109375" style="2" bestFit="1" customWidth="1"/>
    <col min="10" max="10" width="10.00390625" style="2" bestFit="1" customWidth="1"/>
    <col min="11" max="11" width="8.8515625" style="2" bestFit="1" customWidth="1"/>
    <col min="12" max="12" width="8.7109375" style="2" bestFit="1" customWidth="1"/>
    <col min="13" max="13" width="12.140625" style="178" bestFit="1" customWidth="1"/>
    <col min="14" max="16384" width="9.140625" style="1" customWidth="1"/>
  </cols>
  <sheetData>
    <row r="1" spans="1:13" ht="27.75" customHeight="1">
      <c r="A1" s="208" t="s">
        <v>142</v>
      </c>
      <c r="B1" s="208"/>
      <c r="C1" s="208"/>
      <c r="D1" s="208"/>
      <c r="E1" s="208"/>
      <c r="F1" s="208"/>
      <c r="G1" s="208"/>
      <c r="H1" s="208"/>
      <c r="I1" s="208"/>
      <c r="J1" s="208"/>
      <c r="K1" s="208"/>
      <c r="L1" s="208"/>
      <c r="M1" s="208"/>
    </row>
    <row r="2" spans="1:12" ht="6" customHeight="1">
      <c r="A2" s="26"/>
      <c r="B2" s="26"/>
      <c r="C2" s="25"/>
      <c r="D2" s="25"/>
      <c r="E2" s="25"/>
      <c r="F2" s="25"/>
      <c r="G2" s="25"/>
      <c r="H2" s="25"/>
      <c r="I2" s="25"/>
      <c r="J2" s="25"/>
      <c r="K2" s="24"/>
      <c r="L2" s="24"/>
    </row>
    <row r="3" spans="1:13" s="21" customFormat="1" ht="35.25" customHeight="1">
      <c r="A3" s="23"/>
      <c r="B3" s="23"/>
      <c r="C3" s="22" t="s">
        <v>115</v>
      </c>
      <c r="D3" s="22" t="s">
        <v>11</v>
      </c>
      <c r="E3" s="22" t="s">
        <v>118</v>
      </c>
      <c r="F3" s="22" t="s">
        <v>10</v>
      </c>
      <c r="G3" s="22" t="s">
        <v>9</v>
      </c>
      <c r="H3" s="22" t="s">
        <v>8</v>
      </c>
      <c r="I3" s="22" t="s">
        <v>7</v>
      </c>
      <c r="J3" s="22" t="s">
        <v>6</v>
      </c>
      <c r="K3" s="22" t="s">
        <v>116</v>
      </c>
      <c r="L3" s="22" t="s">
        <v>117</v>
      </c>
      <c r="M3" s="139" t="s">
        <v>5</v>
      </c>
    </row>
    <row r="4" spans="1:13" ht="12" customHeight="1">
      <c r="A4" s="20" t="s">
        <v>4</v>
      </c>
      <c r="B4" s="20"/>
      <c r="C4" s="20"/>
      <c r="D4" s="20"/>
      <c r="E4" s="20"/>
      <c r="F4" s="20"/>
      <c r="G4" s="20"/>
      <c r="H4" s="20"/>
      <c r="I4" s="20"/>
      <c r="J4" s="20"/>
      <c r="K4" s="20"/>
      <c r="L4" s="20"/>
      <c r="M4" s="179"/>
    </row>
    <row r="5" spans="1:13" ht="12" customHeight="1">
      <c r="A5" s="36" t="s">
        <v>130</v>
      </c>
      <c r="B5" s="35"/>
      <c r="C5" s="35"/>
      <c r="D5" s="35"/>
      <c r="E5" s="35"/>
      <c r="F5" s="35"/>
      <c r="G5" s="35"/>
      <c r="H5" s="35"/>
      <c r="I5" s="35"/>
      <c r="J5" s="35"/>
      <c r="K5" s="35"/>
      <c r="L5" s="35"/>
      <c r="M5" s="182"/>
    </row>
    <row r="6" spans="1:13" ht="12" customHeight="1">
      <c r="A6" s="30">
        <v>2000</v>
      </c>
      <c r="B6" s="29"/>
      <c r="C6" s="28">
        <v>892</v>
      </c>
      <c r="D6" s="17">
        <v>892</v>
      </c>
      <c r="E6" s="17">
        <v>907</v>
      </c>
      <c r="F6" s="18">
        <v>226.9103353867214</v>
      </c>
      <c r="G6" s="17">
        <v>248</v>
      </c>
      <c r="H6" s="27">
        <v>460</v>
      </c>
      <c r="I6" s="15">
        <v>3254242</v>
      </c>
      <c r="J6" s="14">
        <v>1500796.3832991102</v>
      </c>
      <c r="K6" s="13">
        <f>C6/I6*100000</f>
        <v>27.410376978724997</v>
      </c>
      <c r="L6" s="13">
        <f>E6/C6</f>
        <v>1.0168161434977578</v>
      </c>
      <c r="M6" s="180">
        <f>G6/F6*10000</f>
        <v>10929.427237297748</v>
      </c>
    </row>
    <row r="7" spans="1:13" ht="12.75" customHeight="1">
      <c r="A7" s="30">
        <v>2001</v>
      </c>
      <c r="B7" s="29"/>
      <c r="C7" s="28">
        <v>1967</v>
      </c>
      <c r="D7" s="17">
        <v>1967</v>
      </c>
      <c r="E7" s="17">
        <v>1991</v>
      </c>
      <c r="F7" s="18">
        <v>505.4428473648186</v>
      </c>
      <c r="G7" s="17">
        <v>559</v>
      </c>
      <c r="H7" s="27">
        <v>1103</v>
      </c>
      <c r="I7" s="15">
        <v>3544012</v>
      </c>
      <c r="J7" s="14">
        <v>2973733.9986310746</v>
      </c>
      <c r="K7" s="13">
        <f aca="true" t="shared" si="0" ref="K7:K19">C7/I7*100000</f>
        <v>55.50206940608554</v>
      </c>
      <c r="L7" s="13">
        <f aca="true" t="shared" si="1" ref="L7:L19">E7/C7</f>
        <v>1.0122013218098627</v>
      </c>
      <c r="M7" s="180">
        <f aca="true" t="shared" si="2" ref="M7:M19">G7/F7*10000</f>
        <v>11059.608478276179</v>
      </c>
    </row>
    <row r="8" spans="1:13" ht="15">
      <c r="A8" s="30">
        <v>2002</v>
      </c>
      <c r="B8" s="29"/>
      <c r="C8" s="28">
        <v>2300</v>
      </c>
      <c r="D8" s="17">
        <v>2300</v>
      </c>
      <c r="E8" s="17">
        <v>2321</v>
      </c>
      <c r="F8" s="18">
        <v>580.4024640657084</v>
      </c>
      <c r="G8" s="17">
        <v>693</v>
      </c>
      <c r="H8" s="27">
        <v>1293</v>
      </c>
      <c r="I8" s="15">
        <v>3614554</v>
      </c>
      <c r="J8" s="14">
        <v>3018871.279945243</v>
      </c>
      <c r="K8" s="13">
        <f t="shared" si="0"/>
        <v>63.631640307490215</v>
      </c>
      <c r="L8" s="13">
        <f t="shared" si="1"/>
        <v>1.0091304347826087</v>
      </c>
      <c r="M8" s="180">
        <f t="shared" si="2"/>
        <v>11939.990660024907</v>
      </c>
    </row>
    <row r="9" spans="1:13" ht="15">
      <c r="A9" s="30">
        <v>2003</v>
      </c>
      <c r="B9" s="29"/>
      <c r="C9" s="28">
        <v>2902</v>
      </c>
      <c r="D9" s="17">
        <v>2902</v>
      </c>
      <c r="E9" s="17">
        <v>2945</v>
      </c>
      <c r="F9" s="18">
        <v>734.17659137577</v>
      </c>
      <c r="G9" s="17">
        <v>827</v>
      </c>
      <c r="H9" s="27">
        <v>1638</v>
      </c>
      <c r="I9" s="15">
        <v>3600578</v>
      </c>
      <c r="J9" s="14">
        <v>3002378.710472279</v>
      </c>
      <c r="K9" s="13">
        <f t="shared" si="0"/>
        <v>80.59817062704933</v>
      </c>
      <c r="L9" s="13">
        <f t="shared" si="1"/>
        <v>1.014817367332874</v>
      </c>
      <c r="M9" s="180">
        <f t="shared" si="2"/>
        <v>11264.319915870494</v>
      </c>
    </row>
    <row r="10" spans="1:13" ht="15">
      <c r="A10" s="30">
        <v>2004</v>
      </c>
      <c r="B10" s="29"/>
      <c r="C10" s="28">
        <v>3082</v>
      </c>
      <c r="D10" s="17">
        <v>3082</v>
      </c>
      <c r="E10" s="17">
        <v>3124</v>
      </c>
      <c r="F10" s="18">
        <v>778.3162217659137</v>
      </c>
      <c r="G10" s="17">
        <v>914</v>
      </c>
      <c r="H10" s="27">
        <v>1759</v>
      </c>
      <c r="I10" s="15">
        <v>3806193</v>
      </c>
      <c r="J10" s="14">
        <v>3117961.590691307</v>
      </c>
      <c r="K10" s="13">
        <f t="shared" si="0"/>
        <v>80.97329799093215</v>
      </c>
      <c r="L10" s="13">
        <f t="shared" si="1"/>
        <v>1.0136275146009086</v>
      </c>
      <c r="M10" s="180">
        <f t="shared" si="2"/>
        <v>11743.298860278599</v>
      </c>
    </row>
    <row r="11" spans="1:13" ht="15">
      <c r="A11" s="30">
        <v>2005</v>
      </c>
      <c r="B11" s="29"/>
      <c r="C11" s="28">
        <v>3438</v>
      </c>
      <c r="D11" s="17">
        <v>3438</v>
      </c>
      <c r="E11" s="17">
        <v>3497</v>
      </c>
      <c r="F11" s="18">
        <v>889.8124572210814</v>
      </c>
      <c r="G11" s="17">
        <v>871</v>
      </c>
      <c r="H11" s="27">
        <v>1494</v>
      </c>
      <c r="I11" s="15">
        <v>4014409</v>
      </c>
      <c r="J11" s="14">
        <v>3321474.8501026696</v>
      </c>
      <c r="K11" s="13">
        <f t="shared" si="0"/>
        <v>85.6414979141388</v>
      </c>
      <c r="L11" s="13">
        <f t="shared" si="1"/>
        <v>1.0171611401977894</v>
      </c>
      <c r="M11" s="180">
        <f t="shared" si="2"/>
        <v>9788.579525175075</v>
      </c>
    </row>
    <row r="12" spans="1:13" ht="15">
      <c r="A12" s="30">
        <v>2006</v>
      </c>
      <c r="B12" s="29"/>
      <c r="C12" s="28">
        <v>13860</v>
      </c>
      <c r="D12" s="17">
        <v>13860</v>
      </c>
      <c r="E12" s="17">
        <v>14129</v>
      </c>
      <c r="F12" s="18">
        <v>3695.96167008898</v>
      </c>
      <c r="G12" s="17">
        <v>3324</v>
      </c>
      <c r="H12" s="27">
        <v>6049</v>
      </c>
      <c r="I12" s="15">
        <v>9940065</v>
      </c>
      <c r="J12" s="14">
        <v>5940591.414099932</v>
      </c>
      <c r="K12" s="13">
        <f t="shared" si="0"/>
        <v>139.4357079153909</v>
      </c>
      <c r="L12" s="13">
        <f t="shared" si="1"/>
        <v>1.0194083694083693</v>
      </c>
      <c r="M12" s="180">
        <f t="shared" si="2"/>
        <v>8993.599762954183</v>
      </c>
    </row>
    <row r="13" spans="1:13" ht="15">
      <c r="A13" s="30">
        <v>2007</v>
      </c>
      <c r="B13" s="29"/>
      <c r="C13" s="28">
        <v>25731</v>
      </c>
      <c r="D13" s="17">
        <v>25731</v>
      </c>
      <c r="E13" s="17">
        <v>26248</v>
      </c>
      <c r="F13" s="18">
        <v>6989.426420260096</v>
      </c>
      <c r="G13" s="17">
        <v>5954</v>
      </c>
      <c r="H13" s="27">
        <v>10851</v>
      </c>
      <c r="I13" s="15">
        <v>11853987</v>
      </c>
      <c r="J13" s="14">
        <v>8693817.070499659</v>
      </c>
      <c r="K13" s="13">
        <f t="shared" si="0"/>
        <v>217.066207344415</v>
      </c>
      <c r="L13" s="13">
        <f t="shared" si="1"/>
        <v>1.0200924954335238</v>
      </c>
      <c r="M13" s="180">
        <f t="shared" si="2"/>
        <v>8518.581700411454</v>
      </c>
    </row>
    <row r="14" spans="1:13" ht="15">
      <c r="A14" s="30">
        <v>2008</v>
      </c>
      <c r="B14" s="29"/>
      <c r="C14" s="28">
        <v>60898</v>
      </c>
      <c r="D14" s="17">
        <v>60898</v>
      </c>
      <c r="E14" s="17">
        <v>62095</v>
      </c>
      <c r="F14" s="18">
        <v>15366.833675564681</v>
      </c>
      <c r="G14" s="17">
        <v>15310</v>
      </c>
      <c r="H14" s="27">
        <v>26837</v>
      </c>
      <c r="I14" s="15">
        <v>22253087</v>
      </c>
      <c r="J14" s="14">
        <v>14103733.730321698</v>
      </c>
      <c r="K14" s="13">
        <f t="shared" si="0"/>
        <v>273.6609082596046</v>
      </c>
      <c r="L14" s="13">
        <f t="shared" si="1"/>
        <v>1.019655817925055</v>
      </c>
      <c r="M14" s="180">
        <f t="shared" si="2"/>
        <v>9963.015363630144</v>
      </c>
    </row>
    <row r="15" spans="1:13" ht="15">
      <c r="A15" s="30">
        <v>2009</v>
      </c>
      <c r="B15" s="29"/>
      <c r="C15" s="28">
        <v>97277</v>
      </c>
      <c r="D15" s="17">
        <v>97277</v>
      </c>
      <c r="E15" s="17">
        <v>99345</v>
      </c>
      <c r="F15" s="18">
        <v>23562.77618069815</v>
      </c>
      <c r="G15" s="17">
        <v>25790</v>
      </c>
      <c r="H15" s="27">
        <v>44516</v>
      </c>
      <c r="I15" s="15">
        <v>22938903</v>
      </c>
      <c r="J15" s="14">
        <v>17832777.98767967</v>
      </c>
      <c r="K15" s="13">
        <f t="shared" si="0"/>
        <v>424.0699740523773</v>
      </c>
      <c r="L15" s="13">
        <f t="shared" si="1"/>
        <v>1.0212588792828725</v>
      </c>
      <c r="M15" s="180">
        <f t="shared" si="2"/>
        <v>10945.229798993854</v>
      </c>
    </row>
    <row r="16" spans="1:13" ht="15">
      <c r="A16" s="30">
        <v>2010</v>
      </c>
      <c r="B16" s="29"/>
      <c r="C16" s="28">
        <v>107078</v>
      </c>
      <c r="D16" s="17">
        <v>107078</v>
      </c>
      <c r="E16" s="17">
        <v>109315</v>
      </c>
      <c r="F16" s="18">
        <v>25673.492128678987</v>
      </c>
      <c r="G16" s="17">
        <v>28497</v>
      </c>
      <c r="H16" s="27">
        <v>48411</v>
      </c>
      <c r="I16" s="15">
        <v>21802407</v>
      </c>
      <c r="J16" s="14">
        <v>17020868.37782341</v>
      </c>
      <c r="K16" s="13">
        <f t="shared" si="0"/>
        <v>491.12925926022757</v>
      </c>
      <c r="L16" s="13">
        <f t="shared" si="1"/>
        <v>1.0208913128747268</v>
      </c>
      <c r="M16" s="180">
        <f t="shared" si="2"/>
        <v>11099.775541702396</v>
      </c>
    </row>
    <row r="17" spans="1:13" ht="15">
      <c r="A17" s="30">
        <v>2011</v>
      </c>
      <c r="B17" s="29"/>
      <c r="C17" s="28">
        <v>123859</v>
      </c>
      <c r="D17" s="17">
        <v>123859</v>
      </c>
      <c r="E17" s="17">
        <v>126517</v>
      </c>
      <c r="F17" s="18">
        <v>29645.645448323066</v>
      </c>
      <c r="G17" s="17">
        <v>31905</v>
      </c>
      <c r="H17" s="27">
        <v>53778</v>
      </c>
      <c r="I17" s="15">
        <v>21112027</v>
      </c>
      <c r="J17" s="14">
        <v>16614978.29705681</v>
      </c>
      <c r="K17" s="13">
        <f t="shared" si="0"/>
        <v>586.6750738808737</v>
      </c>
      <c r="L17" s="13">
        <f t="shared" si="1"/>
        <v>1.0214598858379287</v>
      </c>
      <c r="M17" s="180">
        <f t="shared" si="2"/>
        <v>10762.120209396464</v>
      </c>
    </row>
    <row r="18" spans="1:13" ht="15">
      <c r="A18" s="30">
        <v>2012</v>
      </c>
      <c r="B18" s="29"/>
      <c r="C18" s="28">
        <v>159043</v>
      </c>
      <c r="D18" s="17">
        <v>159043</v>
      </c>
      <c r="E18" s="17">
        <v>162645</v>
      </c>
      <c r="F18" s="18">
        <v>37259.89596167009</v>
      </c>
      <c r="G18" s="17">
        <v>41003</v>
      </c>
      <c r="H18" s="27">
        <v>69973</v>
      </c>
      <c r="I18" s="15">
        <v>20584462</v>
      </c>
      <c r="J18" s="14">
        <v>16239283.592060233</v>
      </c>
      <c r="K18" s="13">
        <f t="shared" si="0"/>
        <v>772.636175771803</v>
      </c>
      <c r="L18" s="13">
        <f t="shared" si="1"/>
        <v>1.022647963129468</v>
      </c>
      <c r="M18" s="180">
        <f t="shared" si="2"/>
        <v>11004.59326085626</v>
      </c>
    </row>
    <row r="19" spans="1:13" ht="15">
      <c r="A19" s="30">
        <v>2013</v>
      </c>
      <c r="B19" s="29"/>
      <c r="C19" s="28">
        <v>67943</v>
      </c>
      <c r="D19" s="17">
        <v>67943</v>
      </c>
      <c r="E19" s="17">
        <v>69479</v>
      </c>
      <c r="F19" s="18">
        <v>15884.186173853524</v>
      </c>
      <c r="G19" s="17">
        <v>16805</v>
      </c>
      <c r="H19" s="27">
        <v>27953</v>
      </c>
      <c r="I19" s="15">
        <v>16167389</v>
      </c>
      <c r="J19" s="14">
        <v>6177990.228610541</v>
      </c>
      <c r="K19" s="13">
        <f t="shared" si="0"/>
        <v>420.247202563135</v>
      </c>
      <c r="L19" s="13">
        <f t="shared" si="1"/>
        <v>1.0226071854348497</v>
      </c>
      <c r="M19" s="180">
        <f t="shared" si="2"/>
        <v>10579.704755451809</v>
      </c>
    </row>
    <row r="20" spans="1:13" ht="12">
      <c r="A20" s="34" t="s">
        <v>131</v>
      </c>
      <c r="B20" s="38"/>
      <c r="C20" s="38"/>
      <c r="D20" s="38"/>
      <c r="E20" s="38"/>
      <c r="F20" s="38"/>
      <c r="G20" s="39"/>
      <c r="H20" s="39"/>
      <c r="I20" s="38"/>
      <c r="J20" s="38"/>
      <c r="K20" s="38"/>
      <c r="L20" s="38"/>
      <c r="M20" s="183"/>
    </row>
    <row r="21" spans="1:13" ht="15">
      <c r="A21" s="30">
        <v>2000</v>
      </c>
      <c r="B21" s="29"/>
      <c r="C21" s="28">
        <v>892</v>
      </c>
      <c r="D21" s="17">
        <v>892</v>
      </c>
      <c r="E21" s="17">
        <v>907</v>
      </c>
      <c r="F21" s="18">
        <v>388.47912388774813</v>
      </c>
      <c r="G21" s="17">
        <v>253</v>
      </c>
      <c r="H21" s="27">
        <v>554</v>
      </c>
      <c r="I21" s="15">
        <v>3254242</v>
      </c>
      <c r="J21" s="14">
        <v>1500796.3832991102</v>
      </c>
      <c r="K21" s="13">
        <f>C21/I21*100000</f>
        <v>27.410376978724997</v>
      </c>
      <c r="L21" s="13">
        <f>E21/C21</f>
        <v>1.0168161434977578</v>
      </c>
      <c r="M21" s="180">
        <f>G21/F21*10000</f>
        <v>6512.576466608406</v>
      </c>
    </row>
    <row r="22" spans="1:13" ht="15">
      <c r="A22" s="30">
        <v>2001</v>
      </c>
      <c r="B22" s="29"/>
      <c r="C22" s="28">
        <v>1967</v>
      </c>
      <c r="D22" s="17">
        <v>1967</v>
      </c>
      <c r="E22" s="17">
        <v>1991</v>
      </c>
      <c r="F22" s="18">
        <v>862.7186858316222</v>
      </c>
      <c r="G22" s="17">
        <v>582</v>
      </c>
      <c r="H22" s="27">
        <v>1393</v>
      </c>
      <c r="I22" s="15">
        <v>3544012</v>
      </c>
      <c r="J22" s="14">
        <v>2973733.9986310746</v>
      </c>
      <c r="K22" s="13">
        <f aca="true" t="shared" si="3" ref="K22:K34">C22/I22*100000</f>
        <v>55.50206940608554</v>
      </c>
      <c r="L22" s="13">
        <f aca="true" t="shared" si="4" ref="L22:L34">E22/C22</f>
        <v>1.0122013218098627</v>
      </c>
      <c r="M22" s="180">
        <f aca="true" t="shared" si="5" ref="M22:M34">G22/F22*10000</f>
        <v>6746.115617502571</v>
      </c>
    </row>
    <row r="23" spans="1:13" ht="15">
      <c r="A23" s="30">
        <v>2002</v>
      </c>
      <c r="B23" s="29"/>
      <c r="C23" s="28">
        <v>2300</v>
      </c>
      <c r="D23" s="17">
        <v>2300</v>
      </c>
      <c r="E23" s="17">
        <v>2321</v>
      </c>
      <c r="F23" s="18">
        <v>986.9787816563997</v>
      </c>
      <c r="G23" s="17">
        <v>706</v>
      </c>
      <c r="H23" s="27">
        <v>1561</v>
      </c>
      <c r="I23" s="15">
        <v>3614554</v>
      </c>
      <c r="J23" s="14">
        <v>3018871.279945243</v>
      </c>
      <c r="K23" s="13">
        <f t="shared" si="3"/>
        <v>63.631640307490215</v>
      </c>
      <c r="L23" s="13">
        <f t="shared" si="4"/>
        <v>1.0091304347826087</v>
      </c>
      <c r="M23" s="180">
        <f t="shared" si="5"/>
        <v>7153.142632054902</v>
      </c>
    </row>
    <row r="24" spans="1:13" ht="15">
      <c r="A24" s="30">
        <v>2003</v>
      </c>
      <c r="B24" s="29"/>
      <c r="C24" s="28">
        <v>2902</v>
      </c>
      <c r="D24" s="17">
        <v>2902</v>
      </c>
      <c r="E24" s="17">
        <v>2945</v>
      </c>
      <c r="F24" s="18">
        <v>1252.8651608487337</v>
      </c>
      <c r="G24" s="17">
        <v>856</v>
      </c>
      <c r="H24" s="27">
        <v>2090</v>
      </c>
      <c r="I24" s="15">
        <v>3600578</v>
      </c>
      <c r="J24" s="14">
        <v>3002378.710472279</v>
      </c>
      <c r="K24" s="13">
        <f t="shared" si="3"/>
        <v>80.59817062704933</v>
      </c>
      <c r="L24" s="13">
        <f t="shared" si="4"/>
        <v>1.014817367332874</v>
      </c>
      <c r="M24" s="180">
        <f t="shared" si="5"/>
        <v>6832.3393989191645</v>
      </c>
    </row>
    <row r="25" spans="1:13" ht="15">
      <c r="A25" s="30">
        <v>2004</v>
      </c>
      <c r="B25" s="29"/>
      <c r="C25" s="28">
        <v>3082</v>
      </c>
      <c r="D25" s="17">
        <v>3082</v>
      </c>
      <c r="E25" s="17">
        <v>3124</v>
      </c>
      <c r="F25" s="18">
        <v>1326.5817932922655</v>
      </c>
      <c r="G25" s="17">
        <v>942</v>
      </c>
      <c r="H25" s="27">
        <v>2179</v>
      </c>
      <c r="I25" s="15">
        <v>3806193</v>
      </c>
      <c r="J25" s="14">
        <v>3117961.590691307</v>
      </c>
      <c r="K25" s="13">
        <f t="shared" si="3"/>
        <v>80.97329799093215</v>
      </c>
      <c r="L25" s="13">
        <f t="shared" si="4"/>
        <v>1.0136275146009086</v>
      </c>
      <c r="M25" s="180">
        <f t="shared" si="5"/>
        <v>7100.956795601547</v>
      </c>
    </row>
    <row r="26" spans="1:13" ht="15">
      <c r="A26" s="30">
        <v>2005</v>
      </c>
      <c r="B26" s="29"/>
      <c r="C26" s="28">
        <v>3438</v>
      </c>
      <c r="D26" s="17">
        <v>3438</v>
      </c>
      <c r="E26" s="17">
        <v>3497</v>
      </c>
      <c r="F26" s="18">
        <v>1496.065708418891</v>
      </c>
      <c r="G26" s="17">
        <v>884</v>
      </c>
      <c r="H26" s="27">
        <v>1782</v>
      </c>
      <c r="I26" s="15">
        <v>4014409</v>
      </c>
      <c r="J26" s="14">
        <v>3321474.8501026696</v>
      </c>
      <c r="K26" s="13">
        <f t="shared" si="3"/>
        <v>85.6414979141388</v>
      </c>
      <c r="L26" s="13">
        <f t="shared" si="4"/>
        <v>1.0171611401977894</v>
      </c>
      <c r="M26" s="180">
        <f t="shared" si="5"/>
        <v>5908.831377027221</v>
      </c>
    </row>
    <row r="27" spans="1:13" ht="15">
      <c r="A27" s="30">
        <v>2006</v>
      </c>
      <c r="B27" s="29"/>
      <c r="C27" s="28">
        <v>13860</v>
      </c>
      <c r="D27" s="17">
        <v>13860</v>
      </c>
      <c r="E27" s="17">
        <v>14129</v>
      </c>
      <c r="F27" s="18">
        <v>6133.158110882957</v>
      </c>
      <c r="G27" s="17">
        <v>3414</v>
      </c>
      <c r="H27" s="27">
        <v>7448</v>
      </c>
      <c r="I27" s="15">
        <v>9940065</v>
      </c>
      <c r="J27" s="14">
        <v>5940591.414099932</v>
      </c>
      <c r="K27" s="13">
        <f t="shared" si="3"/>
        <v>139.4357079153909</v>
      </c>
      <c r="L27" s="13">
        <f t="shared" si="4"/>
        <v>1.0194083694083693</v>
      </c>
      <c r="M27" s="180">
        <f t="shared" si="5"/>
        <v>5566.46337543792</v>
      </c>
    </row>
    <row r="28" spans="1:13" ht="15">
      <c r="A28" s="30">
        <v>2007</v>
      </c>
      <c r="B28" s="29"/>
      <c r="C28" s="28">
        <v>25731</v>
      </c>
      <c r="D28" s="17">
        <v>25731</v>
      </c>
      <c r="E28" s="17">
        <v>26248</v>
      </c>
      <c r="F28" s="18">
        <v>11683.241615331965</v>
      </c>
      <c r="G28" s="17">
        <v>6104</v>
      </c>
      <c r="H28" s="27">
        <v>13158</v>
      </c>
      <c r="I28" s="15">
        <v>11853987</v>
      </c>
      <c r="J28" s="14">
        <v>8693817.070499659</v>
      </c>
      <c r="K28" s="13">
        <f t="shared" si="3"/>
        <v>217.066207344415</v>
      </c>
      <c r="L28" s="13">
        <f t="shared" si="4"/>
        <v>1.0200924954335238</v>
      </c>
      <c r="M28" s="180">
        <f t="shared" si="5"/>
        <v>5224.577391252182</v>
      </c>
    </row>
    <row r="29" spans="1:13" ht="15">
      <c r="A29" s="30">
        <v>2008</v>
      </c>
      <c r="B29" s="29"/>
      <c r="C29" s="28">
        <v>60898</v>
      </c>
      <c r="D29" s="17">
        <v>60898</v>
      </c>
      <c r="E29" s="17">
        <v>62095</v>
      </c>
      <c r="F29" s="18">
        <v>25200.84052019165</v>
      </c>
      <c r="G29" s="17">
        <v>15667</v>
      </c>
      <c r="H29" s="27">
        <v>31313</v>
      </c>
      <c r="I29" s="15">
        <v>22253087</v>
      </c>
      <c r="J29" s="14">
        <v>14103733.730321698</v>
      </c>
      <c r="K29" s="13">
        <f t="shared" si="3"/>
        <v>273.6609082596046</v>
      </c>
      <c r="L29" s="13">
        <f t="shared" si="4"/>
        <v>1.019655817925055</v>
      </c>
      <c r="M29" s="180">
        <f t="shared" si="5"/>
        <v>6216.856135194039</v>
      </c>
    </row>
    <row r="30" spans="1:13" ht="15">
      <c r="A30" s="30">
        <v>2009</v>
      </c>
      <c r="B30" s="29"/>
      <c r="C30" s="28">
        <v>97277</v>
      </c>
      <c r="D30" s="17">
        <v>97277</v>
      </c>
      <c r="E30" s="17">
        <v>99345</v>
      </c>
      <c r="F30" s="18">
        <v>38434.46954140999</v>
      </c>
      <c r="G30" s="17">
        <v>26269</v>
      </c>
      <c r="H30" s="27">
        <v>50935</v>
      </c>
      <c r="I30" s="15">
        <v>22938903</v>
      </c>
      <c r="J30" s="14">
        <v>17832777.98767967</v>
      </c>
      <c r="K30" s="13">
        <f t="shared" si="3"/>
        <v>424.0699740523773</v>
      </c>
      <c r="L30" s="13">
        <f t="shared" si="4"/>
        <v>1.0212588792828725</v>
      </c>
      <c r="M30" s="180">
        <f t="shared" si="5"/>
        <v>6834.75024201838</v>
      </c>
    </row>
    <row r="31" spans="1:13" ht="15">
      <c r="A31" s="30">
        <v>2010</v>
      </c>
      <c r="B31" s="29"/>
      <c r="C31" s="28">
        <v>107078</v>
      </c>
      <c r="D31" s="17">
        <v>107078</v>
      </c>
      <c r="E31" s="17">
        <v>109315</v>
      </c>
      <c r="F31" s="18">
        <v>41865.20191649555</v>
      </c>
      <c r="G31" s="17">
        <v>28962</v>
      </c>
      <c r="H31" s="27">
        <v>54924</v>
      </c>
      <c r="I31" s="15">
        <v>21802407</v>
      </c>
      <c r="J31" s="14">
        <v>17020868.37782341</v>
      </c>
      <c r="K31" s="13">
        <f t="shared" si="3"/>
        <v>491.12925926022757</v>
      </c>
      <c r="L31" s="13">
        <f t="shared" si="4"/>
        <v>1.0208913128747268</v>
      </c>
      <c r="M31" s="180">
        <f t="shared" si="5"/>
        <v>6917.917189977415</v>
      </c>
    </row>
    <row r="32" spans="1:13" ht="15">
      <c r="A32" s="30">
        <v>2011</v>
      </c>
      <c r="B32" s="29"/>
      <c r="C32" s="28">
        <v>123859</v>
      </c>
      <c r="D32" s="17">
        <v>123859</v>
      </c>
      <c r="E32" s="17">
        <v>126517</v>
      </c>
      <c r="F32" s="18">
        <v>48150.770704996576</v>
      </c>
      <c r="G32" s="17">
        <v>32441</v>
      </c>
      <c r="H32" s="27">
        <v>60811</v>
      </c>
      <c r="I32" s="15">
        <v>21112027</v>
      </c>
      <c r="J32" s="14">
        <v>16614978.29705681</v>
      </c>
      <c r="K32" s="13">
        <f t="shared" si="3"/>
        <v>586.6750738808737</v>
      </c>
      <c r="L32" s="13">
        <f t="shared" si="4"/>
        <v>1.0214598858379287</v>
      </c>
      <c r="M32" s="180">
        <f t="shared" si="5"/>
        <v>6737.379178986561</v>
      </c>
    </row>
    <row r="33" spans="1:13" ht="15">
      <c r="A33" s="30">
        <v>2012</v>
      </c>
      <c r="B33" s="29"/>
      <c r="C33" s="28">
        <v>159043</v>
      </c>
      <c r="D33" s="17">
        <v>159043</v>
      </c>
      <c r="E33" s="17">
        <v>162645</v>
      </c>
      <c r="F33" s="18">
        <v>59145.98494182067</v>
      </c>
      <c r="G33" s="17">
        <v>41593</v>
      </c>
      <c r="H33" s="27">
        <v>78413</v>
      </c>
      <c r="I33" s="15">
        <v>20584462</v>
      </c>
      <c r="J33" s="14">
        <v>16239283.592060233</v>
      </c>
      <c r="K33" s="13">
        <f t="shared" si="3"/>
        <v>772.636175771803</v>
      </c>
      <c r="L33" s="13">
        <f t="shared" si="4"/>
        <v>1.022647963129468</v>
      </c>
      <c r="M33" s="180">
        <f t="shared" si="5"/>
        <v>7032.2609456775845</v>
      </c>
    </row>
    <row r="34" spans="1:13" ht="15">
      <c r="A34" s="30">
        <v>2013</v>
      </c>
      <c r="B34" s="29"/>
      <c r="C34" s="28">
        <v>67943</v>
      </c>
      <c r="D34" s="17">
        <v>67943</v>
      </c>
      <c r="E34" s="17">
        <v>69479</v>
      </c>
      <c r="F34" s="18">
        <v>19652.21902806297</v>
      </c>
      <c r="G34" s="17">
        <v>16929</v>
      </c>
      <c r="H34" s="27">
        <v>29373</v>
      </c>
      <c r="I34" s="15">
        <v>16167389</v>
      </c>
      <c r="J34" s="14">
        <v>6177990.228610541</v>
      </c>
      <c r="K34" s="13">
        <f t="shared" si="3"/>
        <v>420.247202563135</v>
      </c>
      <c r="L34" s="13">
        <f t="shared" si="4"/>
        <v>1.0226071854348497</v>
      </c>
      <c r="M34" s="180">
        <f t="shared" si="5"/>
        <v>8614.29438366514</v>
      </c>
    </row>
    <row r="35" spans="1:13" ht="12">
      <c r="A35" s="20" t="s">
        <v>3</v>
      </c>
      <c r="B35" s="20"/>
      <c r="C35" s="20"/>
      <c r="D35" s="20"/>
      <c r="E35" s="20"/>
      <c r="F35" s="20"/>
      <c r="G35" s="20"/>
      <c r="H35" s="20"/>
      <c r="I35" s="20"/>
      <c r="J35" s="20"/>
      <c r="K35" s="20"/>
      <c r="L35" s="20"/>
      <c r="M35" s="179"/>
    </row>
    <row r="36" spans="1:13" ht="15">
      <c r="A36" s="36" t="s">
        <v>130</v>
      </c>
      <c r="B36" s="35"/>
      <c r="C36" s="35"/>
      <c r="D36" s="35"/>
      <c r="E36" s="35"/>
      <c r="F36" s="35"/>
      <c r="G36" s="35"/>
      <c r="H36" s="35"/>
      <c r="I36" s="35"/>
      <c r="J36" s="35"/>
      <c r="K36" s="35"/>
      <c r="L36" s="35"/>
      <c r="M36" s="182"/>
    </row>
    <row r="37" spans="1:13" ht="15">
      <c r="A37" s="30">
        <v>2000</v>
      </c>
      <c r="B37" s="29"/>
      <c r="C37" s="28">
        <v>91</v>
      </c>
      <c r="D37" s="17">
        <v>91</v>
      </c>
      <c r="E37" s="17">
        <v>91</v>
      </c>
      <c r="F37" s="18">
        <v>36.34496919917864</v>
      </c>
      <c r="G37" s="17">
        <v>2</v>
      </c>
      <c r="H37" s="27">
        <v>10</v>
      </c>
      <c r="I37" s="15">
        <v>3101193</v>
      </c>
      <c r="J37" s="14">
        <v>1432144.476386037</v>
      </c>
      <c r="K37" s="13">
        <f>C37/I37*100000</f>
        <v>2.934354617722921</v>
      </c>
      <c r="L37" s="13">
        <f>E37/C37</f>
        <v>1</v>
      </c>
      <c r="M37" s="180">
        <f>G37/F37*10000</f>
        <v>550.2824858757062</v>
      </c>
    </row>
    <row r="38" spans="1:13" ht="15">
      <c r="A38" s="30">
        <v>2001</v>
      </c>
      <c r="B38" s="29"/>
      <c r="C38" s="28">
        <v>229</v>
      </c>
      <c r="D38" s="17">
        <v>229</v>
      </c>
      <c r="E38" s="17">
        <v>232</v>
      </c>
      <c r="F38" s="18">
        <v>94.70499657768652</v>
      </c>
      <c r="G38" s="17">
        <v>8</v>
      </c>
      <c r="H38" s="27">
        <v>19</v>
      </c>
      <c r="I38" s="15">
        <v>3544536</v>
      </c>
      <c r="J38" s="14">
        <v>2974033.0896646134</v>
      </c>
      <c r="K38" s="13">
        <f aca="true" t="shared" si="6" ref="K38:K50">C38/I38*100000</f>
        <v>6.460648163821725</v>
      </c>
      <c r="L38" s="13">
        <f aca="true" t="shared" si="7" ref="L38:L50">E38/C38</f>
        <v>1.0131004366812226</v>
      </c>
      <c r="M38" s="180">
        <f aca="true" t="shared" si="8" ref="M38:M50">G38/F38*10000</f>
        <v>844.7283975600591</v>
      </c>
    </row>
    <row r="39" spans="1:13" ht="15">
      <c r="A39" s="30">
        <v>2002</v>
      </c>
      <c r="B39" s="29"/>
      <c r="C39" s="28">
        <v>256</v>
      </c>
      <c r="D39" s="17">
        <v>256</v>
      </c>
      <c r="E39" s="17">
        <v>260</v>
      </c>
      <c r="F39" s="18">
        <v>108.50102669404518</v>
      </c>
      <c r="G39" s="17">
        <v>9</v>
      </c>
      <c r="H39" s="27">
        <v>24</v>
      </c>
      <c r="I39" s="15">
        <v>3373685</v>
      </c>
      <c r="J39" s="14">
        <v>2826462.507871321</v>
      </c>
      <c r="K39" s="13">
        <f t="shared" si="6"/>
        <v>7.588141750044832</v>
      </c>
      <c r="L39" s="13">
        <f t="shared" si="7"/>
        <v>1.015625</v>
      </c>
      <c r="M39" s="180">
        <f t="shared" si="8"/>
        <v>829.4852384557153</v>
      </c>
    </row>
    <row r="40" spans="1:13" ht="15">
      <c r="A40" s="30">
        <v>2003</v>
      </c>
      <c r="B40" s="29"/>
      <c r="C40" s="28">
        <v>233</v>
      </c>
      <c r="D40" s="17">
        <v>233</v>
      </c>
      <c r="E40" s="17">
        <v>233</v>
      </c>
      <c r="F40" s="18">
        <v>100.6050650239562</v>
      </c>
      <c r="G40" s="17">
        <v>11</v>
      </c>
      <c r="H40" s="27">
        <v>14</v>
      </c>
      <c r="I40" s="15">
        <v>3184182</v>
      </c>
      <c r="J40" s="14">
        <v>2659428.31211499</v>
      </c>
      <c r="K40" s="13">
        <f t="shared" si="6"/>
        <v>7.317420926316398</v>
      </c>
      <c r="L40" s="13">
        <f t="shared" si="7"/>
        <v>1</v>
      </c>
      <c r="M40" s="180">
        <f t="shared" si="8"/>
        <v>1093.384313938932</v>
      </c>
    </row>
    <row r="41" spans="1:13" ht="15">
      <c r="A41" s="30">
        <v>2004</v>
      </c>
      <c r="B41" s="29"/>
      <c r="C41" s="28">
        <v>293</v>
      </c>
      <c r="D41" s="17">
        <v>293</v>
      </c>
      <c r="E41" s="17">
        <v>304</v>
      </c>
      <c r="F41" s="18">
        <v>125.59342915811088</v>
      </c>
      <c r="G41" s="17">
        <v>9</v>
      </c>
      <c r="H41" s="27">
        <v>21</v>
      </c>
      <c r="I41" s="15">
        <v>3774310</v>
      </c>
      <c r="J41" s="14">
        <v>3090623.674195756</v>
      </c>
      <c r="K41" s="13">
        <f t="shared" si="6"/>
        <v>7.763008337947863</v>
      </c>
      <c r="L41" s="13">
        <f t="shared" si="7"/>
        <v>1.0375426621160408</v>
      </c>
      <c r="M41" s="180">
        <f t="shared" si="8"/>
        <v>716.597998822837</v>
      </c>
    </row>
    <row r="42" spans="1:13" ht="15">
      <c r="A42" s="30">
        <v>2005</v>
      </c>
      <c r="B42" s="29"/>
      <c r="C42" s="28">
        <v>252</v>
      </c>
      <c r="D42" s="17">
        <v>252</v>
      </c>
      <c r="E42" s="17">
        <v>255</v>
      </c>
      <c r="F42" s="18">
        <v>106.25872689938399</v>
      </c>
      <c r="G42" s="17">
        <v>7</v>
      </c>
      <c r="H42" s="27">
        <v>17</v>
      </c>
      <c r="I42" s="15">
        <v>3986077</v>
      </c>
      <c r="J42" s="14">
        <v>3296708.898015058</v>
      </c>
      <c r="K42" s="13">
        <f t="shared" si="6"/>
        <v>6.322005320017651</v>
      </c>
      <c r="L42" s="13">
        <f t="shared" si="7"/>
        <v>1.0119047619047619</v>
      </c>
      <c r="M42" s="180">
        <f t="shared" si="8"/>
        <v>658.7694210404267</v>
      </c>
    </row>
    <row r="43" spans="1:13" ht="15">
      <c r="A43" s="30">
        <v>2006</v>
      </c>
      <c r="B43" s="29"/>
      <c r="C43" s="28">
        <v>897</v>
      </c>
      <c r="D43" s="17">
        <v>897</v>
      </c>
      <c r="E43" s="17">
        <v>906</v>
      </c>
      <c r="F43" s="18">
        <v>364.06297056810405</v>
      </c>
      <c r="G43" s="17">
        <v>36</v>
      </c>
      <c r="H43" s="27">
        <v>58</v>
      </c>
      <c r="I43" s="15">
        <v>9801838</v>
      </c>
      <c r="J43" s="14">
        <v>5824315.7645448325</v>
      </c>
      <c r="K43" s="13">
        <f t="shared" si="6"/>
        <v>9.151344880419368</v>
      </c>
      <c r="L43" s="13">
        <f t="shared" si="7"/>
        <v>1.0100334448160535</v>
      </c>
      <c r="M43" s="180">
        <f t="shared" si="8"/>
        <v>988.839923594086</v>
      </c>
    </row>
    <row r="44" spans="1:13" ht="15">
      <c r="A44" s="30">
        <v>2007</v>
      </c>
      <c r="B44" s="29"/>
      <c r="C44" s="28">
        <v>1609</v>
      </c>
      <c r="D44" s="17">
        <v>1609</v>
      </c>
      <c r="E44" s="17">
        <v>1627</v>
      </c>
      <c r="F44" s="18">
        <v>652.5475701574264</v>
      </c>
      <c r="G44" s="17">
        <v>82</v>
      </c>
      <c r="H44" s="27">
        <v>127</v>
      </c>
      <c r="I44" s="15">
        <v>11823772</v>
      </c>
      <c r="J44" s="14">
        <v>8668429.664613279</v>
      </c>
      <c r="K44" s="13">
        <f t="shared" si="6"/>
        <v>13.608178506825064</v>
      </c>
      <c r="L44" s="13">
        <f t="shared" si="7"/>
        <v>1.0111870727159726</v>
      </c>
      <c r="M44" s="180">
        <f t="shared" si="8"/>
        <v>1256.6133681291246</v>
      </c>
    </row>
    <row r="45" spans="1:13" ht="15">
      <c r="A45" s="30">
        <v>2008</v>
      </c>
      <c r="B45" s="29"/>
      <c r="C45" s="28">
        <v>3477</v>
      </c>
      <c r="D45" s="17">
        <v>3477</v>
      </c>
      <c r="E45" s="17">
        <v>3515</v>
      </c>
      <c r="F45" s="18">
        <v>1327.939767282683</v>
      </c>
      <c r="G45" s="17">
        <v>211</v>
      </c>
      <c r="H45" s="27">
        <v>382</v>
      </c>
      <c r="I45" s="15">
        <v>22237379</v>
      </c>
      <c r="J45" s="14">
        <v>14090297.056810403</v>
      </c>
      <c r="K45" s="13">
        <f t="shared" si="6"/>
        <v>15.6358355002179</v>
      </c>
      <c r="L45" s="13">
        <f t="shared" si="7"/>
        <v>1.010928961748634</v>
      </c>
      <c r="M45" s="180">
        <f t="shared" si="8"/>
        <v>1588.9274890212976</v>
      </c>
    </row>
    <row r="46" spans="1:13" ht="15">
      <c r="A46" s="30">
        <v>2009</v>
      </c>
      <c r="B46" s="29"/>
      <c r="C46" s="28">
        <v>5010</v>
      </c>
      <c r="D46" s="17">
        <v>5010</v>
      </c>
      <c r="E46" s="17">
        <v>5081</v>
      </c>
      <c r="F46" s="18">
        <v>1875.3648186173853</v>
      </c>
      <c r="G46" s="17">
        <v>372</v>
      </c>
      <c r="H46" s="27">
        <v>648</v>
      </c>
      <c r="I46" s="15">
        <v>22999947</v>
      </c>
      <c r="J46" s="14">
        <v>17874095.805612594</v>
      </c>
      <c r="K46" s="13">
        <f t="shared" si="6"/>
        <v>21.782658890474835</v>
      </c>
      <c r="L46" s="13">
        <f t="shared" si="7"/>
        <v>1.0141716566866268</v>
      </c>
      <c r="M46" s="180">
        <f t="shared" si="8"/>
        <v>1983.6140483549084</v>
      </c>
    </row>
    <row r="47" spans="1:13" ht="15">
      <c r="A47" s="30">
        <v>2010</v>
      </c>
      <c r="B47" s="29"/>
      <c r="C47" s="28">
        <v>5102</v>
      </c>
      <c r="D47" s="17">
        <v>5102</v>
      </c>
      <c r="E47" s="17">
        <v>5191</v>
      </c>
      <c r="F47" s="18">
        <v>1890.4284736481861</v>
      </c>
      <c r="G47" s="17">
        <v>400</v>
      </c>
      <c r="H47" s="27">
        <v>671</v>
      </c>
      <c r="I47" s="15">
        <v>21908827</v>
      </c>
      <c r="J47" s="14">
        <v>17093334.108145107</v>
      </c>
      <c r="K47" s="13">
        <f t="shared" si="6"/>
        <v>23.28741744138105</v>
      </c>
      <c r="L47" s="13">
        <f t="shared" si="7"/>
        <v>1.0174441395531164</v>
      </c>
      <c r="M47" s="180">
        <f t="shared" si="8"/>
        <v>2115.9224248673745</v>
      </c>
    </row>
    <row r="48" spans="1:13" ht="15">
      <c r="A48" s="30">
        <v>2011</v>
      </c>
      <c r="B48" s="29"/>
      <c r="C48" s="28">
        <v>5525</v>
      </c>
      <c r="D48" s="17">
        <v>5525</v>
      </c>
      <c r="E48" s="17">
        <v>5610</v>
      </c>
      <c r="F48" s="18">
        <v>2020.3832991101985</v>
      </c>
      <c r="G48" s="17">
        <v>483</v>
      </c>
      <c r="H48" s="27">
        <v>808</v>
      </c>
      <c r="I48" s="15">
        <v>21260803</v>
      </c>
      <c r="J48" s="14">
        <v>16717723.926078029</v>
      </c>
      <c r="K48" s="13">
        <f t="shared" si="6"/>
        <v>25.986788927962884</v>
      </c>
      <c r="L48" s="13">
        <f t="shared" si="7"/>
        <v>1.0153846153846153</v>
      </c>
      <c r="M48" s="180">
        <f t="shared" si="8"/>
        <v>2390.6354809640284</v>
      </c>
    </row>
    <row r="49" spans="1:13" ht="15">
      <c r="A49" s="30">
        <v>2012</v>
      </c>
      <c r="B49" s="29"/>
      <c r="C49" s="28">
        <v>6501</v>
      </c>
      <c r="D49" s="17">
        <v>6501</v>
      </c>
      <c r="E49" s="17">
        <v>6606</v>
      </c>
      <c r="F49" s="18">
        <v>2246.948665297741</v>
      </c>
      <c r="G49" s="17">
        <v>786</v>
      </c>
      <c r="H49" s="27">
        <v>1431</v>
      </c>
      <c r="I49" s="15">
        <v>20669442</v>
      </c>
      <c r="J49" s="14">
        <v>16280848.446269678</v>
      </c>
      <c r="K49" s="13">
        <f t="shared" si="6"/>
        <v>31.452227883074926</v>
      </c>
      <c r="L49" s="13">
        <f t="shared" si="7"/>
        <v>1.0161513613290263</v>
      </c>
      <c r="M49" s="180">
        <f t="shared" si="8"/>
        <v>3498.077246441444</v>
      </c>
    </row>
    <row r="50" spans="1:13" s="2" customFormat="1" ht="15">
      <c r="A50" s="30">
        <v>2013</v>
      </c>
      <c r="B50" s="29"/>
      <c r="C50" s="28">
        <v>2773</v>
      </c>
      <c r="D50" s="17">
        <v>2773</v>
      </c>
      <c r="E50" s="17">
        <v>2830</v>
      </c>
      <c r="F50" s="18">
        <v>937.5989048596851</v>
      </c>
      <c r="G50" s="17">
        <v>322</v>
      </c>
      <c r="H50" s="27">
        <v>543</v>
      </c>
      <c r="I50" s="15">
        <v>16277925</v>
      </c>
      <c r="J50" s="14">
        <v>6204546.327173169</v>
      </c>
      <c r="K50" s="13">
        <f t="shared" si="6"/>
        <v>17.035340806644584</v>
      </c>
      <c r="L50" s="13">
        <f t="shared" si="7"/>
        <v>1.020555355210963</v>
      </c>
      <c r="M50" s="180">
        <f t="shared" si="8"/>
        <v>3434.304352650544</v>
      </c>
    </row>
    <row r="51" spans="1:13" s="2" customFormat="1" ht="12">
      <c r="A51" s="34" t="s">
        <v>131</v>
      </c>
      <c r="B51" s="31"/>
      <c r="C51" s="32"/>
      <c r="D51" s="32"/>
      <c r="E51" s="32"/>
      <c r="F51" s="32"/>
      <c r="G51" s="33"/>
      <c r="H51" s="33"/>
      <c r="I51" s="32"/>
      <c r="J51" s="32"/>
      <c r="K51" s="32"/>
      <c r="L51" s="32"/>
      <c r="M51" s="183"/>
    </row>
    <row r="52" spans="1:13" ht="15">
      <c r="A52" s="30">
        <v>2000</v>
      </c>
      <c r="B52" s="29"/>
      <c r="C52" s="28">
        <v>91</v>
      </c>
      <c r="D52" s="17">
        <v>91</v>
      </c>
      <c r="E52" s="17">
        <v>91</v>
      </c>
      <c r="F52" s="18">
        <v>66.21218343600273</v>
      </c>
      <c r="G52" s="17">
        <v>2</v>
      </c>
      <c r="H52" s="27">
        <v>21</v>
      </c>
      <c r="I52" s="15">
        <v>3101193</v>
      </c>
      <c r="J52" s="14">
        <v>1432144.476386037</v>
      </c>
      <c r="K52" s="13">
        <f>C52/I52*100000</f>
        <v>2.934354617722921</v>
      </c>
      <c r="L52" s="13">
        <f>E52/C52</f>
        <v>1</v>
      </c>
      <c r="M52" s="180">
        <f>G52/F52*10000</f>
        <v>302.0592127026133</v>
      </c>
    </row>
    <row r="53" spans="1:13" s="2" customFormat="1" ht="15">
      <c r="A53" s="30">
        <v>2001</v>
      </c>
      <c r="B53" s="29"/>
      <c r="C53" s="28">
        <v>229</v>
      </c>
      <c r="D53" s="17">
        <v>229</v>
      </c>
      <c r="E53" s="17">
        <v>232</v>
      </c>
      <c r="F53" s="18">
        <v>175.28542094455852</v>
      </c>
      <c r="G53" s="17">
        <v>8</v>
      </c>
      <c r="H53" s="27">
        <v>23</v>
      </c>
      <c r="I53" s="15">
        <v>3544536</v>
      </c>
      <c r="J53" s="14">
        <v>2974033.0896646134</v>
      </c>
      <c r="K53" s="13">
        <f aca="true" t="shared" si="9" ref="K53:K65">C53/I53*100000</f>
        <v>6.460648163821725</v>
      </c>
      <c r="L53" s="13">
        <f aca="true" t="shared" si="10" ref="L53:L65">E53/C53</f>
        <v>1.0131004366812226</v>
      </c>
      <c r="M53" s="180">
        <f aca="true" t="shared" si="11" ref="M53:M65">G53/F53*10000</f>
        <v>456.39848179560465</v>
      </c>
    </row>
    <row r="54" spans="1:13" s="2" customFormat="1" ht="15">
      <c r="A54" s="30">
        <v>2002</v>
      </c>
      <c r="B54" s="29"/>
      <c r="C54" s="28">
        <v>256</v>
      </c>
      <c r="D54" s="17">
        <v>256</v>
      </c>
      <c r="E54" s="17">
        <v>260</v>
      </c>
      <c r="F54" s="18">
        <v>198.11088295687884</v>
      </c>
      <c r="G54" s="17">
        <v>9</v>
      </c>
      <c r="H54" s="27">
        <v>32</v>
      </c>
      <c r="I54" s="15">
        <v>3373685</v>
      </c>
      <c r="J54" s="14">
        <v>2826462.507871321</v>
      </c>
      <c r="K54" s="13">
        <f t="shared" si="9"/>
        <v>7.588141750044832</v>
      </c>
      <c r="L54" s="13">
        <f t="shared" si="10"/>
        <v>1.015625</v>
      </c>
      <c r="M54" s="180">
        <f t="shared" si="11"/>
        <v>454.2910447761194</v>
      </c>
    </row>
    <row r="55" spans="1:13" s="2" customFormat="1" ht="15">
      <c r="A55" s="30">
        <v>2003</v>
      </c>
      <c r="B55" s="29"/>
      <c r="C55" s="28">
        <v>233</v>
      </c>
      <c r="D55" s="17">
        <v>233</v>
      </c>
      <c r="E55" s="17">
        <v>233</v>
      </c>
      <c r="F55" s="18">
        <v>187.15674195756333</v>
      </c>
      <c r="G55" s="17">
        <v>11</v>
      </c>
      <c r="H55" s="27">
        <v>23</v>
      </c>
      <c r="I55" s="15">
        <v>3184182</v>
      </c>
      <c r="J55" s="14">
        <v>2659428.31211499</v>
      </c>
      <c r="K55" s="13">
        <f t="shared" si="9"/>
        <v>7.317420926316398</v>
      </c>
      <c r="L55" s="13">
        <f t="shared" si="10"/>
        <v>1</v>
      </c>
      <c r="M55" s="180">
        <f t="shared" si="11"/>
        <v>587.7426527596951</v>
      </c>
    </row>
    <row r="56" spans="1:13" ht="15">
      <c r="A56" s="30">
        <v>2004</v>
      </c>
      <c r="B56" s="29"/>
      <c r="C56" s="28">
        <v>293</v>
      </c>
      <c r="D56" s="17">
        <v>293</v>
      </c>
      <c r="E56" s="17">
        <v>304</v>
      </c>
      <c r="F56" s="18">
        <v>230.06707734428474</v>
      </c>
      <c r="G56" s="17">
        <v>9</v>
      </c>
      <c r="H56" s="27">
        <v>26</v>
      </c>
      <c r="I56" s="15">
        <v>3774310</v>
      </c>
      <c r="J56" s="14">
        <v>3090623.674195756</v>
      </c>
      <c r="K56" s="13">
        <f t="shared" si="9"/>
        <v>7.763008337947863</v>
      </c>
      <c r="L56" s="13">
        <f t="shared" si="10"/>
        <v>1.0375426621160408</v>
      </c>
      <c r="M56" s="180">
        <f t="shared" si="11"/>
        <v>391.1902608530084</v>
      </c>
    </row>
    <row r="57" spans="1:13" s="2" customFormat="1" ht="15">
      <c r="A57" s="30">
        <v>2005</v>
      </c>
      <c r="B57" s="29"/>
      <c r="C57" s="28">
        <v>252</v>
      </c>
      <c r="D57" s="17">
        <v>252</v>
      </c>
      <c r="E57" s="17">
        <v>255</v>
      </c>
      <c r="F57" s="18">
        <v>193.30321697467488</v>
      </c>
      <c r="G57" s="17">
        <v>7</v>
      </c>
      <c r="H57" s="27">
        <v>23</v>
      </c>
      <c r="I57" s="15">
        <v>3986077</v>
      </c>
      <c r="J57" s="14">
        <v>3296708.898015058</v>
      </c>
      <c r="K57" s="13">
        <f t="shared" si="9"/>
        <v>6.322005320017651</v>
      </c>
      <c r="L57" s="13">
        <f t="shared" si="10"/>
        <v>1.0119047619047619</v>
      </c>
      <c r="M57" s="180">
        <f t="shared" si="11"/>
        <v>362.12537533284234</v>
      </c>
    </row>
    <row r="58" spans="1:13" s="2" customFormat="1" ht="15">
      <c r="A58" s="30">
        <v>2006</v>
      </c>
      <c r="B58" s="29"/>
      <c r="C58" s="28">
        <v>897</v>
      </c>
      <c r="D58" s="17">
        <v>897</v>
      </c>
      <c r="E58" s="17">
        <v>906</v>
      </c>
      <c r="F58" s="18">
        <v>656.1067761806981</v>
      </c>
      <c r="G58" s="17">
        <v>39</v>
      </c>
      <c r="H58" s="27">
        <v>67</v>
      </c>
      <c r="I58" s="15">
        <v>9801838</v>
      </c>
      <c r="J58" s="14">
        <v>5824315.7645448325</v>
      </c>
      <c r="K58" s="13">
        <f t="shared" si="9"/>
        <v>9.151344880419368</v>
      </c>
      <c r="L58" s="13">
        <f t="shared" si="10"/>
        <v>1.0100334448160535</v>
      </c>
      <c r="M58" s="180">
        <f t="shared" si="11"/>
        <v>594.41544297142</v>
      </c>
    </row>
    <row r="59" spans="1:13" ht="15">
      <c r="A59" s="30">
        <v>2007</v>
      </c>
      <c r="B59" s="29"/>
      <c r="C59" s="28">
        <v>1609</v>
      </c>
      <c r="D59" s="17">
        <v>1609</v>
      </c>
      <c r="E59" s="17">
        <v>1627</v>
      </c>
      <c r="F59" s="18">
        <v>1172.4599589322381</v>
      </c>
      <c r="G59" s="17">
        <v>85</v>
      </c>
      <c r="H59" s="27">
        <v>154</v>
      </c>
      <c r="I59" s="15">
        <v>11823772</v>
      </c>
      <c r="J59" s="14">
        <v>8668429.664613279</v>
      </c>
      <c r="K59" s="13">
        <f t="shared" si="9"/>
        <v>13.608178506825064</v>
      </c>
      <c r="L59" s="13">
        <f t="shared" si="10"/>
        <v>1.0111870727159726</v>
      </c>
      <c r="M59" s="180">
        <f t="shared" si="11"/>
        <v>724.9714529902556</v>
      </c>
    </row>
    <row r="60" spans="1:13" s="2" customFormat="1" ht="15">
      <c r="A60" s="30">
        <v>2008</v>
      </c>
      <c r="B60" s="29"/>
      <c r="C60" s="28">
        <v>3477</v>
      </c>
      <c r="D60" s="17">
        <v>3477</v>
      </c>
      <c r="E60" s="17">
        <v>3515</v>
      </c>
      <c r="F60" s="18">
        <v>2358.9733059548253</v>
      </c>
      <c r="G60" s="17">
        <v>216</v>
      </c>
      <c r="H60" s="27">
        <v>462</v>
      </c>
      <c r="I60" s="15">
        <v>22237379</v>
      </c>
      <c r="J60" s="14">
        <v>14090297.056810403</v>
      </c>
      <c r="K60" s="13">
        <f t="shared" si="9"/>
        <v>15.6358355002179</v>
      </c>
      <c r="L60" s="13">
        <f t="shared" si="10"/>
        <v>1.010928961748634</v>
      </c>
      <c r="M60" s="180">
        <f t="shared" si="11"/>
        <v>915.6525826500236</v>
      </c>
    </row>
    <row r="61" spans="1:13" s="2" customFormat="1" ht="15">
      <c r="A61" s="30">
        <v>2009</v>
      </c>
      <c r="B61" s="29"/>
      <c r="C61" s="28">
        <v>5010</v>
      </c>
      <c r="D61" s="17">
        <v>5010</v>
      </c>
      <c r="E61" s="17">
        <v>5081</v>
      </c>
      <c r="F61" s="18">
        <v>3291.8193018480492</v>
      </c>
      <c r="G61" s="17">
        <v>381</v>
      </c>
      <c r="H61" s="27">
        <v>749</v>
      </c>
      <c r="I61" s="15">
        <v>22999947</v>
      </c>
      <c r="J61" s="14">
        <v>17874095.805612594</v>
      </c>
      <c r="K61" s="13">
        <f t="shared" si="9"/>
        <v>21.782658890474835</v>
      </c>
      <c r="L61" s="13">
        <f t="shared" si="10"/>
        <v>1.0141716566866268</v>
      </c>
      <c r="M61" s="180">
        <f t="shared" si="11"/>
        <v>1157.414684901155</v>
      </c>
    </row>
    <row r="62" spans="1:13" ht="15">
      <c r="A62" s="30">
        <v>2010</v>
      </c>
      <c r="B62" s="29"/>
      <c r="C62" s="28">
        <v>5102</v>
      </c>
      <c r="D62" s="17">
        <v>5102</v>
      </c>
      <c r="E62" s="17">
        <v>5191</v>
      </c>
      <c r="F62" s="18">
        <v>3334.012320328542</v>
      </c>
      <c r="G62" s="17">
        <v>408</v>
      </c>
      <c r="H62" s="27">
        <v>773</v>
      </c>
      <c r="I62" s="15">
        <v>21908827</v>
      </c>
      <c r="J62" s="14">
        <v>17093334.108145107</v>
      </c>
      <c r="K62" s="13">
        <f t="shared" si="9"/>
        <v>23.28741744138105</v>
      </c>
      <c r="L62" s="13">
        <f t="shared" si="10"/>
        <v>1.0174441395531164</v>
      </c>
      <c r="M62" s="180">
        <f t="shared" si="11"/>
        <v>1223.7507267513477</v>
      </c>
    </row>
    <row r="63" spans="1:13" s="2" customFormat="1" ht="15">
      <c r="A63" s="30">
        <v>2011</v>
      </c>
      <c r="B63" s="29"/>
      <c r="C63" s="28">
        <v>5525</v>
      </c>
      <c r="D63" s="17">
        <v>5525</v>
      </c>
      <c r="E63" s="17">
        <v>5610</v>
      </c>
      <c r="F63" s="18">
        <v>3532.287474332649</v>
      </c>
      <c r="G63" s="17">
        <v>488</v>
      </c>
      <c r="H63" s="27">
        <v>931</v>
      </c>
      <c r="I63" s="15">
        <v>21260803</v>
      </c>
      <c r="J63" s="14">
        <v>16717723.926078029</v>
      </c>
      <c r="K63" s="13">
        <f t="shared" si="9"/>
        <v>25.986788927962884</v>
      </c>
      <c r="L63" s="13">
        <f t="shared" si="10"/>
        <v>1.0153846153846153</v>
      </c>
      <c r="M63" s="180">
        <f t="shared" si="11"/>
        <v>1381.5410086128318</v>
      </c>
    </row>
    <row r="64" spans="1:13" s="2" customFormat="1" ht="15">
      <c r="A64" s="30">
        <v>2012</v>
      </c>
      <c r="B64" s="29"/>
      <c r="C64" s="28">
        <v>6501</v>
      </c>
      <c r="D64" s="17">
        <v>6501</v>
      </c>
      <c r="E64" s="17">
        <v>6606</v>
      </c>
      <c r="F64" s="18">
        <v>3859.1375770020536</v>
      </c>
      <c r="G64" s="17">
        <v>802</v>
      </c>
      <c r="H64" s="27">
        <v>1629</v>
      </c>
      <c r="I64" s="15">
        <v>20669442</v>
      </c>
      <c r="J64" s="14">
        <v>16280848.446269678</v>
      </c>
      <c r="K64" s="13">
        <f t="shared" si="9"/>
        <v>31.452227883074926</v>
      </c>
      <c r="L64" s="13">
        <f t="shared" si="10"/>
        <v>1.0161513613290263</v>
      </c>
      <c r="M64" s="180">
        <f t="shared" si="11"/>
        <v>2078.1845269766945</v>
      </c>
    </row>
    <row r="65" spans="1:13" s="2" customFormat="1" ht="15">
      <c r="A65" s="30">
        <v>2013</v>
      </c>
      <c r="B65" s="29"/>
      <c r="C65" s="28">
        <v>2773</v>
      </c>
      <c r="D65" s="17">
        <v>2773</v>
      </c>
      <c r="E65" s="17">
        <v>2830</v>
      </c>
      <c r="F65" s="18">
        <v>1186.4613278576317</v>
      </c>
      <c r="G65" s="17">
        <v>322</v>
      </c>
      <c r="H65" s="27">
        <v>570</v>
      </c>
      <c r="I65" s="15">
        <v>16277925</v>
      </c>
      <c r="J65" s="14">
        <v>6204546.327173169</v>
      </c>
      <c r="K65" s="13">
        <f t="shared" si="9"/>
        <v>17.035340806644584</v>
      </c>
      <c r="L65" s="13">
        <f t="shared" si="10"/>
        <v>1.020555355210963</v>
      </c>
      <c r="M65" s="180">
        <f t="shared" si="11"/>
        <v>2713.9527639002667</v>
      </c>
    </row>
    <row r="66" spans="1:13" ht="12">
      <c r="A66" s="20" t="s">
        <v>2</v>
      </c>
      <c r="B66" s="20"/>
      <c r="C66" s="20"/>
      <c r="D66" s="20"/>
      <c r="E66" s="20"/>
      <c r="F66" s="20"/>
      <c r="G66" s="20"/>
      <c r="H66" s="20"/>
      <c r="I66" s="20"/>
      <c r="J66" s="20"/>
      <c r="K66" s="20"/>
      <c r="L66" s="20"/>
      <c r="M66" s="179"/>
    </row>
    <row r="67" spans="1:13" s="2" customFormat="1" ht="15">
      <c r="A67" s="36" t="s">
        <v>130</v>
      </c>
      <c r="B67" s="35"/>
      <c r="C67" s="35"/>
      <c r="D67" s="35"/>
      <c r="E67" s="35"/>
      <c r="F67" s="35"/>
      <c r="G67" s="35"/>
      <c r="H67" s="35"/>
      <c r="I67" s="35"/>
      <c r="J67" s="35"/>
      <c r="K67" s="35"/>
      <c r="L67" s="35"/>
      <c r="M67" s="182"/>
    </row>
    <row r="68" spans="1:13" ht="15">
      <c r="A68" s="30">
        <v>2000</v>
      </c>
      <c r="B68" s="29"/>
      <c r="C68" s="28">
        <v>0</v>
      </c>
      <c r="D68" s="17">
        <v>0</v>
      </c>
      <c r="E68" s="17">
        <v>0</v>
      </c>
      <c r="F68" s="18">
        <v>0</v>
      </c>
      <c r="G68" s="17">
        <v>0</v>
      </c>
      <c r="H68" s="27">
        <v>0</v>
      </c>
      <c r="I68" s="15">
        <v>0</v>
      </c>
      <c r="J68" s="14">
        <v>0</v>
      </c>
      <c r="K68" s="41" t="s">
        <v>143</v>
      </c>
      <c r="L68" s="41" t="s">
        <v>143</v>
      </c>
      <c r="M68" s="41" t="s">
        <v>143</v>
      </c>
    </row>
    <row r="69" spans="1:13" ht="15">
      <c r="A69" s="30">
        <v>2001</v>
      </c>
      <c r="B69" s="29"/>
      <c r="C69" s="28">
        <v>0</v>
      </c>
      <c r="D69" s="17">
        <v>0</v>
      </c>
      <c r="E69" s="17">
        <v>0</v>
      </c>
      <c r="F69" s="18">
        <v>0</v>
      </c>
      <c r="G69" s="17">
        <v>0</v>
      </c>
      <c r="H69" s="27">
        <v>0</v>
      </c>
      <c r="I69" s="15">
        <v>0</v>
      </c>
      <c r="J69" s="14">
        <v>0</v>
      </c>
      <c r="K69" s="41" t="s">
        <v>143</v>
      </c>
      <c r="L69" s="41" t="s">
        <v>143</v>
      </c>
      <c r="M69" s="41" t="s">
        <v>143</v>
      </c>
    </row>
    <row r="70" spans="1:13" ht="15">
      <c r="A70" s="30">
        <v>2002</v>
      </c>
      <c r="B70" s="29"/>
      <c r="C70" s="28">
        <v>0</v>
      </c>
      <c r="D70" s="17">
        <v>0</v>
      </c>
      <c r="E70" s="17">
        <v>0</v>
      </c>
      <c r="F70" s="18">
        <v>0</v>
      </c>
      <c r="G70" s="17">
        <v>0</v>
      </c>
      <c r="H70" s="27">
        <v>0</v>
      </c>
      <c r="I70" s="15">
        <v>0</v>
      </c>
      <c r="J70" s="14">
        <v>0</v>
      </c>
      <c r="K70" s="41" t="s">
        <v>143</v>
      </c>
      <c r="L70" s="41" t="s">
        <v>143</v>
      </c>
      <c r="M70" s="41" t="s">
        <v>143</v>
      </c>
    </row>
    <row r="71" spans="1:13" ht="15">
      <c r="A71" s="30">
        <v>2003</v>
      </c>
      <c r="B71" s="29"/>
      <c r="C71" s="28">
        <v>88</v>
      </c>
      <c r="D71" s="17">
        <v>88</v>
      </c>
      <c r="E71" s="17">
        <v>89</v>
      </c>
      <c r="F71" s="18">
        <v>38.217659137577</v>
      </c>
      <c r="G71" s="17">
        <v>5</v>
      </c>
      <c r="H71" s="27">
        <v>19</v>
      </c>
      <c r="I71" s="15">
        <v>3150148</v>
      </c>
      <c r="J71" s="14">
        <v>2631005.867214237</v>
      </c>
      <c r="K71" s="13">
        <f aca="true" t="shared" si="12" ref="K71:K81">C71/I71*100000</f>
        <v>2.793519542573873</v>
      </c>
      <c r="L71" s="13">
        <f aca="true" t="shared" si="13" ref="L71:L81">E71/C71</f>
        <v>1.0113636363636365</v>
      </c>
      <c r="M71" s="180">
        <f aca="true" t="shared" si="14" ref="M71:M81">G71/F71*10000</f>
        <v>1308.2957231893402</v>
      </c>
    </row>
    <row r="72" spans="1:13" ht="15">
      <c r="A72" s="30">
        <v>2004</v>
      </c>
      <c r="B72" s="29"/>
      <c r="C72" s="28">
        <v>483</v>
      </c>
      <c r="D72" s="17">
        <v>483</v>
      </c>
      <c r="E72" s="17">
        <v>491</v>
      </c>
      <c r="F72" s="18">
        <v>209.8507871321013</v>
      </c>
      <c r="G72" s="17">
        <v>15</v>
      </c>
      <c r="H72" s="27">
        <v>42</v>
      </c>
      <c r="I72" s="15">
        <v>3811294</v>
      </c>
      <c r="J72" s="14">
        <v>3121537.6728268308</v>
      </c>
      <c r="K72" s="13">
        <f t="shared" si="12"/>
        <v>12.672861238204137</v>
      </c>
      <c r="L72" s="13">
        <f t="shared" si="13"/>
        <v>1.0165631469979297</v>
      </c>
      <c r="M72" s="180">
        <f t="shared" si="14"/>
        <v>714.7936019204676</v>
      </c>
    </row>
    <row r="73" spans="1:13" ht="15">
      <c r="A73" s="30">
        <v>2005</v>
      </c>
      <c r="B73" s="29"/>
      <c r="C73" s="28">
        <v>1175</v>
      </c>
      <c r="D73" s="17">
        <v>1175</v>
      </c>
      <c r="E73" s="17">
        <v>1178</v>
      </c>
      <c r="F73" s="18">
        <v>504.5667351129363</v>
      </c>
      <c r="G73" s="17">
        <v>37</v>
      </c>
      <c r="H73" s="27">
        <v>76</v>
      </c>
      <c r="I73" s="15">
        <v>4020836</v>
      </c>
      <c r="J73" s="14">
        <v>3325738.584531143</v>
      </c>
      <c r="K73" s="13">
        <f t="shared" si="12"/>
        <v>29.222778546551016</v>
      </c>
      <c r="L73" s="13">
        <f t="shared" si="13"/>
        <v>1.0025531914893617</v>
      </c>
      <c r="M73" s="180">
        <f t="shared" si="14"/>
        <v>733.30240432355</v>
      </c>
    </row>
    <row r="74" spans="1:13" ht="15">
      <c r="A74" s="30">
        <v>2006</v>
      </c>
      <c r="B74" s="29"/>
      <c r="C74" s="28">
        <v>2904</v>
      </c>
      <c r="D74" s="17">
        <v>2904</v>
      </c>
      <c r="E74" s="17">
        <v>2937</v>
      </c>
      <c r="F74" s="18">
        <v>1227.2717316906228</v>
      </c>
      <c r="G74" s="17">
        <v>92</v>
      </c>
      <c r="H74" s="27">
        <v>216</v>
      </c>
      <c r="I74" s="15">
        <v>9945832</v>
      </c>
      <c r="J74" s="14">
        <v>5943210.825462013</v>
      </c>
      <c r="K74" s="13">
        <f t="shared" si="12"/>
        <v>29.198160596318136</v>
      </c>
      <c r="L74" s="13">
        <f t="shared" si="13"/>
        <v>1.0113636363636365</v>
      </c>
      <c r="M74" s="180">
        <f t="shared" si="14"/>
        <v>749.630237740959</v>
      </c>
    </row>
    <row r="75" spans="1:13" ht="15">
      <c r="A75" s="30">
        <v>2007</v>
      </c>
      <c r="B75" s="29"/>
      <c r="C75" s="28">
        <v>4518</v>
      </c>
      <c r="D75" s="17">
        <v>4518</v>
      </c>
      <c r="E75" s="17">
        <v>4604</v>
      </c>
      <c r="F75" s="18">
        <v>1848.8021902806297</v>
      </c>
      <c r="G75" s="17">
        <v>143</v>
      </c>
      <c r="H75" s="27">
        <v>340</v>
      </c>
      <c r="I75" s="15">
        <v>11864947</v>
      </c>
      <c r="J75" s="14">
        <v>8698673.820670774</v>
      </c>
      <c r="K75" s="13">
        <f t="shared" si="12"/>
        <v>38.07855188902234</v>
      </c>
      <c r="L75" s="13">
        <f t="shared" si="13"/>
        <v>1.0190349712262063</v>
      </c>
      <c r="M75" s="180">
        <f t="shared" si="14"/>
        <v>773.4737699455778</v>
      </c>
    </row>
    <row r="76" spans="1:13" ht="15">
      <c r="A76" s="30">
        <v>2008</v>
      </c>
      <c r="B76" s="29"/>
      <c r="C76" s="28">
        <v>8537</v>
      </c>
      <c r="D76" s="17">
        <v>8537</v>
      </c>
      <c r="E76" s="17">
        <v>8716</v>
      </c>
      <c r="F76" s="18">
        <v>3322.6885694729635</v>
      </c>
      <c r="G76" s="17">
        <v>351</v>
      </c>
      <c r="H76" s="27">
        <v>712</v>
      </c>
      <c r="I76" s="15">
        <v>22275629</v>
      </c>
      <c r="J76" s="14">
        <v>14113938.373716632</v>
      </c>
      <c r="K76" s="13">
        <f t="shared" si="12"/>
        <v>38.32439479037831</v>
      </c>
      <c r="L76" s="13">
        <f t="shared" si="13"/>
        <v>1.0209675530045683</v>
      </c>
      <c r="M76" s="180">
        <f t="shared" si="14"/>
        <v>1056.3734537891846</v>
      </c>
    </row>
    <row r="77" spans="1:13" ht="15">
      <c r="A77" s="30">
        <v>2009</v>
      </c>
      <c r="B77" s="29"/>
      <c r="C77" s="28">
        <v>13752</v>
      </c>
      <c r="D77" s="17">
        <v>13752</v>
      </c>
      <c r="E77" s="17">
        <v>14136</v>
      </c>
      <c r="F77" s="18">
        <v>5241.960301163586</v>
      </c>
      <c r="G77" s="17">
        <v>625</v>
      </c>
      <c r="H77" s="27">
        <v>1243</v>
      </c>
      <c r="I77" s="15">
        <v>22989920</v>
      </c>
      <c r="J77" s="14">
        <v>17857865.656399727</v>
      </c>
      <c r="K77" s="13">
        <f t="shared" si="12"/>
        <v>59.81752002616799</v>
      </c>
      <c r="L77" s="13">
        <f t="shared" si="13"/>
        <v>1.0279232111692844</v>
      </c>
      <c r="M77" s="180">
        <f t="shared" si="14"/>
        <v>1192.3020475017054</v>
      </c>
    </row>
    <row r="78" spans="1:13" ht="15">
      <c r="A78" s="30">
        <v>2010</v>
      </c>
      <c r="B78" s="29"/>
      <c r="C78" s="28">
        <v>16005</v>
      </c>
      <c r="D78" s="17">
        <v>16005</v>
      </c>
      <c r="E78" s="17">
        <v>16488</v>
      </c>
      <c r="F78" s="18">
        <v>6069.782340862423</v>
      </c>
      <c r="G78" s="17">
        <v>651</v>
      </c>
      <c r="H78" s="27">
        <v>1264</v>
      </c>
      <c r="I78" s="15">
        <v>21892735</v>
      </c>
      <c r="J78" s="14">
        <v>17070974.04791239</v>
      </c>
      <c r="K78" s="13">
        <f t="shared" si="12"/>
        <v>73.10644375862586</v>
      </c>
      <c r="L78" s="13">
        <f t="shared" si="13"/>
        <v>1.0301780693533271</v>
      </c>
      <c r="M78" s="180">
        <f t="shared" si="14"/>
        <v>1072.526102982966</v>
      </c>
    </row>
    <row r="79" spans="1:13" ht="15">
      <c r="A79" s="30">
        <v>2011</v>
      </c>
      <c r="B79" s="29"/>
      <c r="C79" s="28">
        <v>19396</v>
      </c>
      <c r="D79" s="17">
        <v>19396</v>
      </c>
      <c r="E79" s="17">
        <v>20085</v>
      </c>
      <c r="F79" s="18">
        <v>7388.752908966461</v>
      </c>
      <c r="G79" s="17">
        <v>680</v>
      </c>
      <c r="H79" s="27">
        <v>1422</v>
      </c>
      <c r="I79" s="15">
        <v>21237849</v>
      </c>
      <c r="J79" s="14">
        <v>16687008.221765913</v>
      </c>
      <c r="K79" s="13">
        <f t="shared" si="12"/>
        <v>91.32751626588926</v>
      </c>
      <c r="L79" s="13">
        <f t="shared" si="13"/>
        <v>1.0355227882037534</v>
      </c>
      <c r="M79" s="180">
        <f t="shared" si="14"/>
        <v>920.3176887601705</v>
      </c>
    </row>
    <row r="80" spans="1:13" ht="15">
      <c r="A80" s="30">
        <v>2012</v>
      </c>
      <c r="B80" s="29"/>
      <c r="C80" s="28">
        <v>24428</v>
      </c>
      <c r="D80" s="17">
        <v>24428</v>
      </c>
      <c r="E80" s="17">
        <v>25300</v>
      </c>
      <c r="F80" s="18">
        <v>9194.212183436002</v>
      </c>
      <c r="G80" s="17">
        <v>858</v>
      </c>
      <c r="H80" s="27">
        <v>1866</v>
      </c>
      <c r="I80" s="15">
        <v>20745647</v>
      </c>
      <c r="J80" s="14">
        <v>16332640.44900753</v>
      </c>
      <c r="K80" s="13">
        <f t="shared" si="12"/>
        <v>117.75000316933956</v>
      </c>
      <c r="L80" s="13">
        <f t="shared" si="13"/>
        <v>1.0356967414442444</v>
      </c>
      <c r="M80" s="180">
        <f t="shared" si="14"/>
        <v>933.1957789115911</v>
      </c>
    </row>
    <row r="81" spans="1:13" ht="15">
      <c r="A81" s="30">
        <v>2013</v>
      </c>
      <c r="B81" s="29"/>
      <c r="C81" s="28">
        <v>11839</v>
      </c>
      <c r="D81" s="17">
        <v>11839</v>
      </c>
      <c r="E81" s="17">
        <v>12265</v>
      </c>
      <c r="F81" s="18">
        <v>4405.464750171116</v>
      </c>
      <c r="G81" s="17">
        <v>424</v>
      </c>
      <c r="H81" s="27">
        <v>892</v>
      </c>
      <c r="I81" s="15">
        <v>16333541</v>
      </c>
      <c r="J81" s="14">
        <v>6223007.958932239</v>
      </c>
      <c r="K81" s="13">
        <f t="shared" si="12"/>
        <v>72.4827519029707</v>
      </c>
      <c r="L81" s="13">
        <f t="shared" si="13"/>
        <v>1.0359827688149337</v>
      </c>
      <c r="M81" s="180">
        <f t="shared" si="14"/>
        <v>962.4410227854646</v>
      </c>
    </row>
    <row r="82" spans="1:13" ht="12">
      <c r="A82" s="34" t="s">
        <v>131</v>
      </c>
      <c r="B82" s="31"/>
      <c r="C82" s="32"/>
      <c r="D82" s="32"/>
      <c r="E82" s="32"/>
      <c r="F82" s="32"/>
      <c r="G82" s="32"/>
      <c r="H82" s="32"/>
      <c r="I82" s="32"/>
      <c r="J82" s="32"/>
      <c r="K82" s="32"/>
      <c r="L82" s="32"/>
      <c r="M82" s="183"/>
    </row>
    <row r="83" spans="1:13" ht="15">
      <c r="A83" s="30">
        <v>2000</v>
      </c>
      <c r="B83" s="29"/>
      <c r="C83" s="28">
        <v>0</v>
      </c>
      <c r="D83" s="17">
        <v>0</v>
      </c>
      <c r="E83" s="17">
        <v>0</v>
      </c>
      <c r="F83" s="18">
        <v>0</v>
      </c>
      <c r="G83" s="17">
        <v>0</v>
      </c>
      <c r="H83" s="27">
        <v>0</v>
      </c>
      <c r="I83" s="15">
        <v>0</v>
      </c>
      <c r="J83" s="14">
        <v>0</v>
      </c>
      <c r="K83" s="41" t="s">
        <v>143</v>
      </c>
      <c r="L83" s="41" t="s">
        <v>143</v>
      </c>
      <c r="M83" s="41" t="s">
        <v>143</v>
      </c>
    </row>
    <row r="84" spans="1:13" ht="15">
      <c r="A84" s="30">
        <v>2001</v>
      </c>
      <c r="B84" s="29"/>
      <c r="C84" s="28">
        <v>0</v>
      </c>
      <c r="D84" s="17">
        <v>0</v>
      </c>
      <c r="E84" s="17">
        <v>0</v>
      </c>
      <c r="F84" s="18">
        <v>0</v>
      </c>
      <c r="G84" s="17">
        <v>0</v>
      </c>
      <c r="H84" s="27">
        <v>0</v>
      </c>
      <c r="I84" s="15">
        <v>0</v>
      </c>
      <c r="J84" s="14">
        <v>0</v>
      </c>
      <c r="K84" s="41" t="s">
        <v>143</v>
      </c>
      <c r="L84" s="41" t="s">
        <v>143</v>
      </c>
      <c r="M84" s="41" t="s">
        <v>143</v>
      </c>
    </row>
    <row r="85" spans="1:13" ht="15">
      <c r="A85" s="30">
        <v>2002</v>
      </c>
      <c r="B85" s="29"/>
      <c r="C85" s="28">
        <v>0</v>
      </c>
      <c r="D85" s="17">
        <v>0</v>
      </c>
      <c r="E85" s="17">
        <v>0</v>
      </c>
      <c r="F85" s="18">
        <v>0</v>
      </c>
      <c r="G85" s="17">
        <v>0</v>
      </c>
      <c r="H85" s="27">
        <v>0</v>
      </c>
      <c r="I85" s="15">
        <v>0</v>
      </c>
      <c r="J85" s="14">
        <v>0</v>
      </c>
      <c r="K85" s="41" t="s">
        <v>143</v>
      </c>
      <c r="L85" s="41" t="s">
        <v>143</v>
      </c>
      <c r="M85" s="41" t="s">
        <v>143</v>
      </c>
    </row>
    <row r="86" spans="1:13" ht="15">
      <c r="A86" s="30">
        <v>2003</v>
      </c>
      <c r="B86" s="29"/>
      <c r="C86" s="28">
        <v>88</v>
      </c>
      <c r="D86" s="17">
        <v>88</v>
      </c>
      <c r="E86" s="17">
        <v>89</v>
      </c>
      <c r="F86" s="18">
        <v>73.21286789869951</v>
      </c>
      <c r="G86" s="17">
        <v>5</v>
      </c>
      <c r="H86" s="27">
        <v>26</v>
      </c>
      <c r="I86" s="15">
        <v>3150148</v>
      </c>
      <c r="J86" s="14">
        <v>2631005.867214237</v>
      </c>
      <c r="K86" s="13">
        <f aca="true" t="shared" si="15" ref="K86:K96">C86/I86*100000</f>
        <v>2.793519542573873</v>
      </c>
      <c r="L86" s="13">
        <f aca="true" t="shared" si="16" ref="L86:L96">E86/C86</f>
        <v>1.0113636363636365</v>
      </c>
      <c r="M86" s="180">
        <f aca="true" t="shared" si="17" ref="M86:M96">G86/F86*10000</f>
        <v>682.9400545978087</v>
      </c>
    </row>
    <row r="87" spans="1:13" ht="15">
      <c r="A87" s="30">
        <v>2004</v>
      </c>
      <c r="B87" s="29"/>
      <c r="C87" s="28">
        <v>483</v>
      </c>
      <c r="D87" s="17">
        <v>483</v>
      </c>
      <c r="E87" s="17">
        <v>491</v>
      </c>
      <c r="F87" s="18">
        <v>394.37645448323065</v>
      </c>
      <c r="G87" s="17">
        <v>15</v>
      </c>
      <c r="H87" s="27">
        <v>60</v>
      </c>
      <c r="I87" s="15">
        <v>3811294</v>
      </c>
      <c r="J87" s="14">
        <v>3121537.6728268308</v>
      </c>
      <c r="K87" s="13">
        <f t="shared" si="15"/>
        <v>12.672861238204137</v>
      </c>
      <c r="L87" s="13">
        <f t="shared" si="16"/>
        <v>1.0165631469979297</v>
      </c>
      <c r="M87" s="180">
        <f t="shared" si="17"/>
        <v>380.347250183969</v>
      </c>
    </row>
    <row r="88" spans="1:13" ht="15">
      <c r="A88" s="30">
        <v>2005</v>
      </c>
      <c r="B88" s="29"/>
      <c r="C88" s="28">
        <v>1175</v>
      </c>
      <c r="D88" s="17">
        <v>1175</v>
      </c>
      <c r="E88" s="17">
        <v>1178</v>
      </c>
      <c r="F88" s="18">
        <v>935.0308008213552</v>
      </c>
      <c r="G88" s="17">
        <v>39</v>
      </c>
      <c r="H88" s="27">
        <v>102</v>
      </c>
      <c r="I88" s="15">
        <v>4020836</v>
      </c>
      <c r="J88" s="14">
        <v>3325738.584531143</v>
      </c>
      <c r="K88" s="13">
        <f t="shared" si="15"/>
        <v>29.222778546551016</v>
      </c>
      <c r="L88" s="13">
        <f t="shared" si="16"/>
        <v>1.0025531914893617</v>
      </c>
      <c r="M88" s="180">
        <f t="shared" si="17"/>
        <v>417.0985593815882</v>
      </c>
    </row>
    <row r="89" spans="1:13" ht="15">
      <c r="A89" s="30">
        <v>2006</v>
      </c>
      <c r="B89" s="29"/>
      <c r="C89" s="28">
        <v>2904</v>
      </c>
      <c r="D89" s="17">
        <v>2904</v>
      </c>
      <c r="E89" s="17">
        <v>2937</v>
      </c>
      <c r="F89" s="18">
        <v>2276.4736481861737</v>
      </c>
      <c r="G89" s="17">
        <v>101</v>
      </c>
      <c r="H89" s="27">
        <v>293</v>
      </c>
      <c r="I89" s="15">
        <v>9945832</v>
      </c>
      <c r="J89" s="14">
        <v>5943210.825462013</v>
      </c>
      <c r="K89" s="13">
        <f t="shared" si="15"/>
        <v>29.198160596318136</v>
      </c>
      <c r="L89" s="13">
        <f t="shared" si="16"/>
        <v>1.0113636363636365</v>
      </c>
      <c r="M89" s="180">
        <f t="shared" si="17"/>
        <v>443.6686542823537</v>
      </c>
    </row>
    <row r="90" spans="1:13" ht="15">
      <c r="A90" s="30">
        <v>2007</v>
      </c>
      <c r="B90" s="29"/>
      <c r="C90" s="28">
        <v>4518</v>
      </c>
      <c r="D90" s="17">
        <v>4518</v>
      </c>
      <c r="E90" s="17">
        <v>4604</v>
      </c>
      <c r="F90" s="18">
        <v>3386.3600273785078</v>
      </c>
      <c r="G90" s="17">
        <v>148</v>
      </c>
      <c r="H90" s="27">
        <v>465</v>
      </c>
      <c r="I90" s="15">
        <v>11864947</v>
      </c>
      <c r="J90" s="14">
        <v>8698673.820670774</v>
      </c>
      <c r="K90" s="13">
        <f t="shared" si="15"/>
        <v>38.07855188902234</v>
      </c>
      <c r="L90" s="13">
        <f t="shared" si="16"/>
        <v>1.0190349712262063</v>
      </c>
      <c r="M90" s="180">
        <f t="shared" si="17"/>
        <v>437.0474456449678</v>
      </c>
    </row>
    <row r="91" spans="1:13" ht="15">
      <c r="A91" s="30">
        <v>2008</v>
      </c>
      <c r="B91" s="29"/>
      <c r="C91" s="28">
        <v>8537</v>
      </c>
      <c r="D91" s="17">
        <v>8537</v>
      </c>
      <c r="E91" s="17">
        <v>8716</v>
      </c>
      <c r="F91" s="18">
        <v>5972.821355236139</v>
      </c>
      <c r="G91" s="17">
        <v>365</v>
      </c>
      <c r="H91" s="27">
        <v>917</v>
      </c>
      <c r="I91" s="15">
        <v>22275629</v>
      </c>
      <c r="J91" s="14">
        <v>14113938.373716632</v>
      </c>
      <c r="K91" s="13">
        <f t="shared" si="15"/>
        <v>38.32439479037831</v>
      </c>
      <c r="L91" s="13">
        <f t="shared" si="16"/>
        <v>1.0209675530045683</v>
      </c>
      <c r="M91" s="180">
        <f t="shared" si="17"/>
        <v>611.1014850293802</v>
      </c>
    </row>
    <row r="92" spans="1:13" ht="15">
      <c r="A92" s="30">
        <v>2009</v>
      </c>
      <c r="B92" s="29"/>
      <c r="C92" s="28">
        <v>13752</v>
      </c>
      <c r="D92" s="17">
        <v>13752</v>
      </c>
      <c r="E92" s="17">
        <v>14136</v>
      </c>
      <c r="F92" s="18">
        <v>9305.295003422314</v>
      </c>
      <c r="G92" s="17">
        <v>651</v>
      </c>
      <c r="H92" s="27">
        <v>1559</v>
      </c>
      <c r="I92" s="15">
        <v>22989920</v>
      </c>
      <c r="J92" s="14">
        <v>17857865.656399727</v>
      </c>
      <c r="K92" s="13">
        <f t="shared" si="15"/>
        <v>59.81752002616799</v>
      </c>
      <c r="L92" s="13">
        <f t="shared" si="16"/>
        <v>1.0279232111692844</v>
      </c>
      <c r="M92" s="180">
        <f t="shared" si="17"/>
        <v>699.6016781419336</v>
      </c>
    </row>
    <row r="93" spans="1:13" ht="15">
      <c r="A93" s="30">
        <v>2010</v>
      </c>
      <c r="B93" s="29"/>
      <c r="C93" s="28">
        <v>16005</v>
      </c>
      <c r="D93" s="17">
        <v>16005</v>
      </c>
      <c r="E93" s="17">
        <v>16488</v>
      </c>
      <c r="F93" s="18">
        <v>10834.327173169062</v>
      </c>
      <c r="G93" s="17">
        <v>680</v>
      </c>
      <c r="H93" s="27">
        <v>1622</v>
      </c>
      <c r="I93" s="15">
        <v>21892735</v>
      </c>
      <c r="J93" s="14">
        <v>17070974.04791239</v>
      </c>
      <c r="K93" s="13">
        <f t="shared" si="15"/>
        <v>73.10644375862586</v>
      </c>
      <c r="L93" s="13">
        <f t="shared" si="16"/>
        <v>1.0301780693533271</v>
      </c>
      <c r="M93" s="180">
        <f t="shared" si="17"/>
        <v>627.634729071135</v>
      </c>
    </row>
    <row r="94" spans="1:13" ht="15">
      <c r="A94" s="30">
        <v>2011</v>
      </c>
      <c r="B94" s="29"/>
      <c r="C94" s="28">
        <v>19396</v>
      </c>
      <c r="D94" s="17">
        <v>19396</v>
      </c>
      <c r="E94" s="17">
        <v>20085</v>
      </c>
      <c r="F94" s="18">
        <v>13200.90622861054</v>
      </c>
      <c r="G94" s="17">
        <v>712</v>
      </c>
      <c r="H94" s="27">
        <v>1870</v>
      </c>
      <c r="I94" s="15">
        <v>21237849</v>
      </c>
      <c r="J94" s="14">
        <v>16687008.221765913</v>
      </c>
      <c r="K94" s="13">
        <f t="shared" si="15"/>
        <v>91.32751626588926</v>
      </c>
      <c r="L94" s="13">
        <f t="shared" si="16"/>
        <v>1.0355227882037534</v>
      </c>
      <c r="M94" s="180">
        <f t="shared" si="17"/>
        <v>539.356910555785</v>
      </c>
    </row>
    <row r="95" spans="1:13" ht="15">
      <c r="A95" s="30">
        <v>2012</v>
      </c>
      <c r="B95" s="29"/>
      <c r="C95" s="28">
        <v>24428</v>
      </c>
      <c r="D95" s="17">
        <v>24428</v>
      </c>
      <c r="E95" s="17">
        <v>25300</v>
      </c>
      <c r="F95" s="18">
        <v>16168.854209445586</v>
      </c>
      <c r="G95" s="17">
        <v>910</v>
      </c>
      <c r="H95" s="27">
        <v>2527</v>
      </c>
      <c r="I95" s="15">
        <v>20745647</v>
      </c>
      <c r="J95" s="14">
        <v>16332640.44900753</v>
      </c>
      <c r="K95" s="13">
        <f t="shared" si="15"/>
        <v>117.75000316933956</v>
      </c>
      <c r="L95" s="13">
        <f t="shared" si="16"/>
        <v>1.0356967414442444</v>
      </c>
      <c r="M95" s="180">
        <f t="shared" si="17"/>
        <v>562.8104429739941</v>
      </c>
    </row>
    <row r="96" spans="1:13" ht="15">
      <c r="A96" s="30">
        <v>2013</v>
      </c>
      <c r="B96" s="29"/>
      <c r="C96" s="28">
        <v>11839</v>
      </c>
      <c r="D96" s="17">
        <v>11839</v>
      </c>
      <c r="E96" s="17">
        <v>12265</v>
      </c>
      <c r="F96" s="18">
        <v>6105.382614647502</v>
      </c>
      <c r="G96" s="17">
        <v>442</v>
      </c>
      <c r="H96" s="27">
        <v>1059</v>
      </c>
      <c r="I96" s="15">
        <v>16333541</v>
      </c>
      <c r="J96" s="14">
        <v>6223007.958932239</v>
      </c>
      <c r="K96" s="13">
        <f t="shared" si="15"/>
        <v>72.4827519029707</v>
      </c>
      <c r="L96" s="13">
        <f t="shared" si="16"/>
        <v>1.0359827688149337</v>
      </c>
      <c r="M96" s="180">
        <f t="shared" si="17"/>
        <v>723.9513522700315</v>
      </c>
    </row>
    <row r="97" spans="1:13" ht="12">
      <c r="A97" s="20" t="s">
        <v>1</v>
      </c>
      <c r="B97" s="20"/>
      <c r="C97" s="20"/>
      <c r="D97" s="20"/>
      <c r="E97" s="20"/>
      <c r="F97" s="20"/>
      <c r="G97" s="20"/>
      <c r="H97" s="20"/>
      <c r="I97" s="20"/>
      <c r="J97" s="20"/>
      <c r="K97" s="20"/>
      <c r="L97" s="20"/>
      <c r="M97" s="179"/>
    </row>
    <row r="98" spans="1:13" ht="15">
      <c r="A98" s="36" t="s">
        <v>130</v>
      </c>
      <c r="B98" s="35"/>
      <c r="C98" s="35"/>
      <c r="D98" s="35"/>
      <c r="E98" s="35"/>
      <c r="F98" s="35"/>
      <c r="G98" s="35"/>
      <c r="H98" s="35"/>
      <c r="I98" s="35"/>
      <c r="J98" s="35"/>
      <c r="K98" s="35"/>
      <c r="L98" s="35"/>
      <c r="M98" s="182"/>
    </row>
    <row r="99" spans="1:13" ht="15">
      <c r="A99" s="30">
        <v>2000</v>
      </c>
      <c r="B99" s="29"/>
      <c r="C99" s="28">
        <v>243</v>
      </c>
      <c r="D99" s="17">
        <v>243</v>
      </c>
      <c r="E99" s="17">
        <v>247</v>
      </c>
      <c r="F99" s="18">
        <v>77.927446954141</v>
      </c>
      <c r="G99" s="17">
        <v>28</v>
      </c>
      <c r="H99" s="27">
        <v>46</v>
      </c>
      <c r="I99" s="15">
        <v>3254059</v>
      </c>
      <c r="J99" s="14">
        <v>1500537.7686516084</v>
      </c>
      <c r="K99" s="13">
        <f>C99/I99*100000</f>
        <v>7.467596623171245</v>
      </c>
      <c r="L99" s="13">
        <f>E99/C99</f>
        <v>1.0164609053497942</v>
      </c>
      <c r="M99" s="180">
        <f>G99/F99*10000</f>
        <v>3593.085760460949</v>
      </c>
    </row>
    <row r="100" spans="1:13" ht="15">
      <c r="A100" s="30">
        <v>2001</v>
      </c>
      <c r="B100" s="29"/>
      <c r="C100" s="28">
        <v>430</v>
      </c>
      <c r="D100" s="17">
        <v>430</v>
      </c>
      <c r="E100" s="17">
        <v>435</v>
      </c>
      <c r="F100" s="18">
        <v>132.86516084873375</v>
      </c>
      <c r="G100" s="17">
        <v>62</v>
      </c>
      <c r="H100" s="27">
        <v>93</v>
      </c>
      <c r="I100" s="15">
        <v>3544282</v>
      </c>
      <c r="J100" s="14">
        <v>2973582.8637919235</v>
      </c>
      <c r="K100" s="13">
        <f aca="true" t="shared" si="18" ref="K100:K112">C100/I100*100000</f>
        <v>12.132217470280299</v>
      </c>
      <c r="L100" s="13">
        <f aca="true" t="shared" si="19" ref="L100:L112">E100/C100</f>
        <v>1.0116279069767442</v>
      </c>
      <c r="M100" s="180">
        <f aca="true" t="shared" si="20" ref="M100:M112">G100/F100*10000</f>
        <v>4666.38504811556</v>
      </c>
    </row>
    <row r="101" spans="1:13" ht="15">
      <c r="A101" s="30">
        <v>2002</v>
      </c>
      <c r="B101" s="29"/>
      <c r="C101" s="28">
        <v>381</v>
      </c>
      <c r="D101" s="17">
        <v>381</v>
      </c>
      <c r="E101" s="17">
        <v>392</v>
      </c>
      <c r="F101" s="18">
        <v>116.9719370294319</v>
      </c>
      <c r="G101" s="17">
        <v>39</v>
      </c>
      <c r="H101" s="27">
        <v>59</v>
      </c>
      <c r="I101" s="15">
        <v>3615857</v>
      </c>
      <c r="J101" s="14">
        <v>3019443.780971937</v>
      </c>
      <c r="K101" s="13">
        <f t="shared" si="18"/>
        <v>10.536921122710329</v>
      </c>
      <c r="L101" s="13">
        <f t="shared" si="19"/>
        <v>1.0288713910761156</v>
      </c>
      <c r="M101" s="180">
        <f t="shared" si="20"/>
        <v>3334.1330399775297</v>
      </c>
    </row>
    <row r="102" spans="1:13" ht="15">
      <c r="A102" s="30">
        <v>2003</v>
      </c>
      <c r="B102" s="29"/>
      <c r="C102" s="28">
        <v>425</v>
      </c>
      <c r="D102" s="17">
        <v>425</v>
      </c>
      <c r="E102" s="17">
        <v>432</v>
      </c>
      <c r="F102" s="18">
        <v>124.85420944558521</v>
      </c>
      <c r="G102" s="17">
        <v>61</v>
      </c>
      <c r="H102" s="27">
        <v>116</v>
      </c>
      <c r="I102" s="15">
        <v>3603118</v>
      </c>
      <c r="J102" s="14">
        <v>3003805.002053388</v>
      </c>
      <c r="K102" s="13">
        <f t="shared" si="18"/>
        <v>11.795339480971759</v>
      </c>
      <c r="L102" s="13">
        <f t="shared" si="19"/>
        <v>1.016470588235294</v>
      </c>
      <c r="M102" s="180">
        <f t="shared" si="20"/>
        <v>4885.698309321755</v>
      </c>
    </row>
    <row r="103" spans="1:13" ht="15">
      <c r="A103" s="30">
        <v>2004</v>
      </c>
      <c r="B103" s="29"/>
      <c r="C103" s="28">
        <v>386</v>
      </c>
      <c r="D103" s="17">
        <v>386</v>
      </c>
      <c r="E103" s="17">
        <v>393</v>
      </c>
      <c r="F103" s="18">
        <v>116.56947296372347</v>
      </c>
      <c r="G103" s="17">
        <v>40</v>
      </c>
      <c r="H103" s="27">
        <v>73</v>
      </c>
      <c r="I103" s="15">
        <v>3810125</v>
      </c>
      <c r="J103" s="14">
        <v>3120238.1054072552</v>
      </c>
      <c r="K103" s="13">
        <f t="shared" si="18"/>
        <v>10.130901217151669</v>
      </c>
      <c r="L103" s="13">
        <f t="shared" si="19"/>
        <v>1.0181347150259068</v>
      </c>
      <c r="M103" s="180">
        <f t="shared" si="20"/>
        <v>3431.4301148507416</v>
      </c>
    </row>
    <row r="104" spans="1:13" ht="15">
      <c r="A104" s="30">
        <v>2005</v>
      </c>
      <c r="B104" s="29"/>
      <c r="C104" s="28">
        <v>445</v>
      </c>
      <c r="D104" s="17">
        <v>445</v>
      </c>
      <c r="E104" s="17">
        <v>450</v>
      </c>
      <c r="F104" s="18">
        <v>126.55167693360711</v>
      </c>
      <c r="G104" s="17">
        <v>44</v>
      </c>
      <c r="H104" s="27">
        <v>69</v>
      </c>
      <c r="I104" s="15">
        <v>4019855</v>
      </c>
      <c r="J104" s="14">
        <v>3324579.561943874</v>
      </c>
      <c r="K104" s="13">
        <f t="shared" si="18"/>
        <v>11.070051034179093</v>
      </c>
      <c r="L104" s="13">
        <f t="shared" si="19"/>
        <v>1.0112359550561798</v>
      </c>
      <c r="M104" s="180">
        <f t="shared" si="20"/>
        <v>3476.8405339333235</v>
      </c>
    </row>
    <row r="105" spans="1:13" ht="15">
      <c r="A105" s="30">
        <v>2006</v>
      </c>
      <c r="B105" s="29"/>
      <c r="C105" s="28">
        <v>1031</v>
      </c>
      <c r="D105" s="17">
        <v>1031</v>
      </c>
      <c r="E105" s="17">
        <v>1063</v>
      </c>
      <c r="F105" s="18">
        <v>313.92470910335385</v>
      </c>
      <c r="G105" s="17">
        <v>65</v>
      </c>
      <c r="H105" s="27">
        <v>89</v>
      </c>
      <c r="I105" s="15">
        <v>9945041</v>
      </c>
      <c r="J105" s="14">
        <v>5942295.515400411</v>
      </c>
      <c r="K105" s="13">
        <f t="shared" si="18"/>
        <v>10.366975862643503</v>
      </c>
      <c r="L105" s="13">
        <f t="shared" si="19"/>
        <v>1.0310378273520853</v>
      </c>
      <c r="M105" s="180">
        <f t="shared" si="20"/>
        <v>2070.5601730318067</v>
      </c>
    </row>
    <row r="106" spans="1:13" ht="15">
      <c r="A106" s="30">
        <v>2007</v>
      </c>
      <c r="B106" s="29"/>
      <c r="C106" s="28">
        <v>1652</v>
      </c>
      <c r="D106" s="17">
        <v>1652</v>
      </c>
      <c r="E106" s="17">
        <v>1699</v>
      </c>
      <c r="F106" s="18">
        <v>500.12320328542097</v>
      </c>
      <c r="G106" s="17">
        <v>122</v>
      </c>
      <c r="H106" s="27">
        <v>227</v>
      </c>
      <c r="I106" s="15">
        <v>11865596</v>
      </c>
      <c r="J106" s="14">
        <v>8698708.24093087</v>
      </c>
      <c r="K106" s="13">
        <f t="shared" si="18"/>
        <v>13.922604477684898</v>
      </c>
      <c r="L106" s="13">
        <f t="shared" si="19"/>
        <v>1.028450363196126</v>
      </c>
      <c r="M106" s="180">
        <f t="shared" si="20"/>
        <v>2439.398916078174</v>
      </c>
    </row>
    <row r="107" spans="1:13" ht="15">
      <c r="A107" s="30">
        <v>2008</v>
      </c>
      <c r="B107" s="29"/>
      <c r="C107" s="28">
        <v>3057</v>
      </c>
      <c r="D107" s="17">
        <v>3057</v>
      </c>
      <c r="E107" s="17">
        <v>3154</v>
      </c>
      <c r="F107" s="18">
        <v>875.3511293634497</v>
      </c>
      <c r="G107" s="17">
        <v>239</v>
      </c>
      <c r="H107" s="27">
        <v>377</v>
      </c>
      <c r="I107" s="15">
        <v>22277440</v>
      </c>
      <c r="J107" s="14">
        <v>14114785.204654347</v>
      </c>
      <c r="K107" s="13">
        <f t="shared" si="18"/>
        <v>13.722402574083917</v>
      </c>
      <c r="L107" s="13">
        <f t="shared" si="19"/>
        <v>1.0317304546941446</v>
      </c>
      <c r="M107" s="180">
        <f t="shared" si="20"/>
        <v>2730.332914219228</v>
      </c>
    </row>
    <row r="108" spans="1:13" ht="15">
      <c r="A108" s="30">
        <v>2009</v>
      </c>
      <c r="B108" s="29"/>
      <c r="C108" s="28">
        <v>3878</v>
      </c>
      <c r="D108" s="17">
        <v>3878</v>
      </c>
      <c r="E108" s="17">
        <v>4032</v>
      </c>
      <c r="F108" s="18">
        <v>1079.397672826831</v>
      </c>
      <c r="G108" s="17">
        <v>356</v>
      </c>
      <c r="H108" s="27">
        <v>639</v>
      </c>
      <c r="I108" s="15">
        <v>22995937</v>
      </c>
      <c r="J108" s="14">
        <v>17861549.18001369</v>
      </c>
      <c r="K108" s="13">
        <f t="shared" si="18"/>
        <v>16.86384860073325</v>
      </c>
      <c r="L108" s="13">
        <f t="shared" si="19"/>
        <v>1.03971119133574</v>
      </c>
      <c r="M108" s="180">
        <f t="shared" si="20"/>
        <v>3298.1357006975263</v>
      </c>
    </row>
    <row r="109" spans="1:13" ht="15">
      <c r="A109" s="30">
        <v>2010</v>
      </c>
      <c r="B109" s="29"/>
      <c r="C109" s="28">
        <v>3803</v>
      </c>
      <c r="D109" s="17">
        <v>3803</v>
      </c>
      <c r="E109" s="17">
        <v>3958</v>
      </c>
      <c r="F109" s="18">
        <v>1042.6228610540725</v>
      </c>
      <c r="G109" s="17">
        <v>389</v>
      </c>
      <c r="H109" s="27">
        <v>667</v>
      </c>
      <c r="I109" s="15">
        <v>21905240</v>
      </c>
      <c r="J109" s="14">
        <v>17080181.31143053</v>
      </c>
      <c r="K109" s="13">
        <f t="shared" si="18"/>
        <v>17.361142813317727</v>
      </c>
      <c r="L109" s="13">
        <f t="shared" si="19"/>
        <v>1.0407572968708914</v>
      </c>
      <c r="M109" s="180">
        <f t="shared" si="20"/>
        <v>3730.9751639890974</v>
      </c>
    </row>
    <row r="110" spans="1:13" ht="15">
      <c r="A110" s="30">
        <v>2011</v>
      </c>
      <c r="B110" s="29"/>
      <c r="C110" s="28">
        <v>3751</v>
      </c>
      <c r="D110" s="17">
        <v>3751</v>
      </c>
      <c r="E110" s="17">
        <v>3897</v>
      </c>
      <c r="F110" s="18">
        <v>1052.2409308692677</v>
      </c>
      <c r="G110" s="17">
        <v>383</v>
      </c>
      <c r="H110" s="27">
        <v>629</v>
      </c>
      <c r="I110" s="15">
        <v>21257339</v>
      </c>
      <c r="J110" s="14">
        <v>16702470.71047228</v>
      </c>
      <c r="K110" s="13">
        <f t="shared" si="18"/>
        <v>17.645670514075164</v>
      </c>
      <c r="L110" s="13">
        <f t="shared" si="19"/>
        <v>1.0389229538789657</v>
      </c>
      <c r="M110" s="180">
        <f t="shared" si="20"/>
        <v>3639.8508056857236</v>
      </c>
    </row>
    <row r="111" spans="1:13" ht="15">
      <c r="A111" s="30">
        <v>2012</v>
      </c>
      <c r="B111" s="29"/>
      <c r="C111" s="28">
        <v>3968</v>
      </c>
      <c r="D111" s="17">
        <v>3968</v>
      </c>
      <c r="E111" s="17">
        <v>4169</v>
      </c>
      <c r="F111" s="18">
        <v>1081.7713894592744</v>
      </c>
      <c r="G111" s="17">
        <v>461</v>
      </c>
      <c r="H111" s="27">
        <v>801</v>
      </c>
      <c r="I111" s="15">
        <v>20773775</v>
      </c>
      <c r="J111" s="14">
        <v>16356060.958247775</v>
      </c>
      <c r="K111" s="13">
        <f t="shared" si="18"/>
        <v>19.101005955826516</v>
      </c>
      <c r="L111" s="13">
        <f t="shared" si="19"/>
        <v>1.0506552419354838</v>
      </c>
      <c r="M111" s="180">
        <f t="shared" si="20"/>
        <v>4261.528863602427</v>
      </c>
    </row>
    <row r="112" spans="1:13" ht="15">
      <c r="A112" s="30">
        <v>2013</v>
      </c>
      <c r="B112" s="29"/>
      <c r="C112" s="28">
        <v>1656</v>
      </c>
      <c r="D112" s="17">
        <v>1656</v>
      </c>
      <c r="E112" s="17">
        <v>1719</v>
      </c>
      <c r="F112" s="18">
        <v>440.3039014373717</v>
      </c>
      <c r="G112" s="17">
        <v>188</v>
      </c>
      <c r="H112" s="27">
        <v>355</v>
      </c>
      <c r="I112" s="15">
        <v>16369620</v>
      </c>
      <c r="J112" s="14">
        <v>6235206.099931554</v>
      </c>
      <c r="K112" s="13">
        <f t="shared" si="18"/>
        <v>10.116300806005272</v>
      </c>
      <c r="L112" s="13">
        <f t="shared" si="19"/>
        <v>1.0380434782608696</v>
      </c>
      <c r="M112" s="180">
        <f t="shared" si="20"/>
        <v>4269.778200608129</v>
      </c>
    </row>
    <row r="113" spans="1:13" ht="12">
      <c r="A113" s="34" t="s">
        <v>131</v>
      </c>
      <c r="B113" s="31"/>
      <c r="C113" s="32"/>
      <c r="D113" s="32"/>
      <c r="E113" s="32"/>
      <c r="F113" s="32"/>
      <c r="G113" s="32"/>
      <c r="H113" s="32"/>
      <c r="I113" s="32"/>
      <c r="J113" s="32"/>
      <c r="K113" s="32"/>
      <c r="L113" s="32"/>
      <c r="M113" s="183"/>
    </row>
    <row r="114" spans="1:13" ht="15">
      <c r="A114" s="30">
        <v>2000</v>
      </c>
      <c r="B114" s="29"/>
      <c r="C114" s="28">
        <v>243</v>
      </c>
      <c r="D114" s="17">
        <v>243</v>
      </c>
      <c r="E114" s="17">
        <v>247</v>
      </c>
      <c r="F114" s="18">
        <v>133.6454483230664</v>
      </c>
      <c r="G114" s="17">
        <v>30</v>
      </c>
      <c r="H114" s="27">
        <v>58</v>
      </c>
      <c r="I114" s="15">
        <v>3254059</v>
      </c>
      <c r="J114" s="14">
        <v>1500537.7686516084</v>
      </c>
      <c r="K114" s="13">
        <f>C114/I114*100000</f>
        <v>7.467596623171245</v>
      </c>
      <c r="L114" s="13">
        <f>E114/C114</f>
        <v>1.0164609053497942</v>
      </c>
      <c r="M114" s="180">
        <f>G114/F114*10000</f>
        <v>2244.7453599377227</v>
      </c>
    </row>
    <row r="115" spans="1:13" ht="15">
      <c r="A115" s="30">
        <v>2001</v>
      </c>
      <c r="B115" s="29"/>
      <c r="C115" s="28">
        <v>430</v>
      </c>
      <c r="D115" s="17">
        <v>430</v>
      </c>
      <c r="E115" s="17">
        <v>435</v>
      </c>
      <c r="F115" s="18">
        <v>222.66666666666666</v>
      </c>
      <c r="G115" s="17">
        <v>63</v>
      </c>
      <c r="H115" s="27">
        <v>114</v>
      </c>
      <c r="I115" s="15">
        <v>3544282</v>
      </c>
      <c r="J115" s="14">
        <v>2973582.8637919235</v>
      </c>
      <c r="K115" s="13">
        <f aca="true" t="shared" si="21" ref="K115:K127">C115/I115*100000</f>
        <v>12.132217470280299</v>
      </c>
      <c r="L115" s="13">
        <f aca="true" t="shared" si="22" ref="L115:L127">E115/C115</f>
        <v>1.0116279069767442</v>
      </c>
      <c r="M115" s="180">
        <f aca="true" t="shared" si="23" ref="M115:M127">G115/F115*10000</f>
        <v>2829.34131736527</v>
      </c>
    </row>
    <row r="116" spans="1:13" ht="15">
      <c r="A116" s="30">
        <v>2002</v>
      </c>
      <c r="B116" s="29"/>
      <c r="C116" s="28">
        <v>381</v>
      </c>
      <c r="D116" s="17">
        <v>381</v>
      </c>
      <c r="E116" s="17">
        <v>392</v>
      </c>
      <c r="F116" s="18">
        <v>194.9486652977413</v>
      </c>
      <c r="G116" s="17">
        <v>39</v>
      </c>
      <c r="H116" s="27">
        <v>74</v>
      </c>
      <c r="I116" s="15">
        <v>3615857</v>
      </c>
      <c r="J116" s="14">
        <v>3019443.780971937</v>
      </c>
      <c r="K116" s="13">
        <f t="shared" si="21"/>
        <v>10.536921122710329</v>
      </c>
      <c r="L116" s="13">
        <f t="shared" si="22"/>
        <v>1.0288713910761156</v>
      </c>
      <c r="M116" s="180">
        <f t="shared" si="23"/>
        <v>2000.5266484095216</v>
      </c>
    </row>
    <row r="117" spans="1:13" ht="15">
      <c r="A117" s="30">
        <v>2003</v>
      </c>
      <c r="B117" s="29"/>
      <c r="C117" s="28">
        <v>425</v>
      </c>
      <c r="D117" s="17">
        <v>425</v>
      </c>
      <c r="E117" s="17">
        <v>432</v>
      </c>
      <c r="F117" s="18">
        <v>211.68240930869268</v>
      </c>
      <c r="G117" s="17">
        <v>64</v>
      </c>
      <c r="H117" s="27">
        <v>138</v>
      </c>
      <c r="I117" s="15">
        <v>3603118</v>
      </c>
      <c r="J117" s="14">
        <v>3003805.002053388</v>
      </c>
      <c r="K117" s="13">
        <f t="shared" si="21"/>
        <v>11.795339480971759</v>
      </c>
      <c r="L117" s="13">
        <f t="shared" si="22"/>
        <v>1.016470588235294</v>
      </c>
      <c r="M117" s="180">
        <f t="shared" si="23"/>
        <v>3023.397183025725</v>
      </c>
    </row>
    <row r="118" spans="1:13" ht="15">
      <c r="A118" s="30">
        <v>2004</v>
      </c>
      <c r="B118" s="29"/>
      <c r="C118" s="28">
        <v>386</v>
      </c>
      <c r="D118" s="17">
        <v>386</v>
      </c>
      <c r="E118" s="17">
        <v>393</v>
      </c>
      <c r="F118" s="18">
        <v>192.290212183436</v>
      </c>
      <c r="G118" s="17">
        <v>42</v>
      </c>
      <c r="H118" s="27">
        <v>97</v>
      </c>
      <c r="I118" s="15">
        <v>3810125</v>
      </c>
      <c r="J118" s="14">
        <v>3120238.1054072552</v>
      </c>
      <c r="K118" s="13">
        <f t="shared" si="21"/>
        <v>10.130901217151669</v>
      </c>
      <c r="L118" s="13">
        <f t="shared" si="22"/>
        <v>1.0181347150259068</v>
      </c>
      <c r="M118" s="180">
        <f t="shared" si="23"/>
        <v>2184.19853632144</v>
      </c>
    </row>
    <row r="119" spans="1:13" ht="15">
      <c r="A119" s="30">
        <v>2005</v>
      </c>
      <c r="B119" s="29"/>
      <c r="C119" s="28">
        <v>445</v>
      </c>
      <c r="D119" s="17">
        <v>445</v>
      </c>
      <c r="E119" s="17">
        <v>450</v>
      </c>
      <c r="F119" s="18">
        <v>204.30937713894593</v>
      </c>
      <c r="G119" s="17">
        <v>45</v>
      </c>
      <c r="H119" s="27">
        <v>82</v>
      </c>
      <c r="I119" s="15">
        <v>4019855</v>
      </c>
      <c r="J119" s="14">
        <v>3324579.561943874</v>
      </c>
      <c r="K119" s="13">
        <f t="shared" si="21"/>
        <v>11.070051034179093</v>
      </c>
      <c r="L119" s="13">
        <f t="shared" si="22"/>
        <v>1.0112359550561798</v>
      </c>
      <c r="M119" s="180">
        <f t="shared" si="23"/>
        <v>2202.5420776157803</v>
      </c>
    </row>
    <row r="120" spans="1:13" ht="15">
      <c r="A120" s="30">
        <v>2006</v>
      </c>
      <c r="B120" s="29"/>
      <c r="C120" s="28">
        <v>1031</v>
      </c>
      <c r="D120" s="17">
        <v>1031</v>
      </c>
      <c r="E120" s="17">
        <v>1063</v>
      </c>
      <c r="F120" s="18">
        <v>512.6899383983573</v>
      </c>
      <c r="G120" s="17">
        <v>71</v>
      </c>
      <c r="H120" s="27">
        <v>126</v>
      </c>
      <c r="I120" s="15">
        <v>9945041</v>
      </c>
      <c r="J120" s="14">
        <v>5942295.515400411</v>
      </c>
      <c r="K120" s="13">
        <f t="shared" si="21"/>
        <v>10.366975862643503</v>
      </c>
      <c r="L120" s="13">
        <f t="shared" si="22"/>
        <v>1.0310378273520853</v>
      </c>
      <c r="M120" s="180">
        <f t="shared" si="23"/>
        <v>1384.8526113425182</v>
      </c>
    </row>
    <row r="121" spans="1:13" ht="15">
      <c r="A121" s="30">
        <v>2007</v>
      </c>
      <c r="B121" s="29"/>
      <c r="C121" s="28">
        <v>1652</v>
      </c>
      <c r="D121" s="17">
        <v>1652</v>
      </c>
      <c r="E121" s="17">
        <v>1699</v>
      </c>
      <c r="F121" s="18">
        <v>831.8329911019849</v>
      </c>
      <c r="G121" s="17">
        <v>125</v>
      </c>
      <c r="H121" s="27">
        <v>299</v>
      </c>
      <c r="I121" s="15">
        <v>11865596</v>
      </c>
      <c r="J121" s="14">
        <v>8698708.24093087</v>
      </c>
      <c r="K121" s="13">
        <f t="shared" si="21"/>
        <v>13.922604477684898</v>
      </c>
      <c r="L121" s="13">
        <f t="shared" si="22"/>
        <v>1.028450363196126</v>
      </c>
      <c r="M121" s="180">
        <f t="shared" si="23"/>
        <v>1502.7054870041177</v>
      </c>
    </row>
    <row r="122" spans="1:13" ht="15">
      <c r="A122" s="30">
        <v>2008</v>
      </c>
      <c r="B122" s="29"/>
      <c r="C122" s="28">
        <v>3057</v>
      </c>
      <c r="D122" s="17">
        <v>3057</v>
      </c>
      <c r="E122" s="17">
        <v>3154</v>
      </c>
      <c r="F122" s="18">
        <v>1437.0431211498974</v>
      </c>
      <c r="G122" s="17">
        <v>248</v>
      </c>
      <c r="H122" s="27">
        <v>448</v>
      </c>
      <c r="I122" s="15">
        <v>22277440</v>
      </c>
      <c r="J122" s="14">
        <v>14114785.204654347</v>
      </c>
      <c r="K122" s="13">
        <f t="shared" si="21"/>
        <v>13.722402574083917</v>
      </c>
      <c r="L122" s="13">
        <f t="shared" si="22"/>
        <v>1.0317304546941446</v>
      </c>
      <c r="M122" s="180">
        <f t="shared" si="23"/>
        <v>1725.7658893461362</v>
      </c>
    </row>
    <row r="123" spans="1:13" ht="15">
      <c r="A123" s="30">
        <v>2009</v>
      </c>
      <c r="B123" s="29"/>
      <c r="C123" s="28">
        <v>3878</v>
      </c>
      <c r="D123" s="17">
        <v>3878</v>
      </c>
      <c r="E123" s="17">
        <v>4032</v>
      </c>
      <c r="F123" s="18">
        <v>1757.4209445585216</v>
      </c>
      <c r="G123" s="17">
        <v>367</v>
      </c>
      <c r="H123" s="27">
        <v>731</v>
      </c>
      <c r="I123" s="15">
        <v>22995937</v>
      </c>
      <c r="J123" s="14">
        <v>17861549.18001369</v>
      </c>
      <c r="K123" s="13">
        <f t="shared" si="21"/>
        <v>16.86384860073325</v>
      </c>
      <c r="L123" s="13">
        <f t="shared" si="22"/>
        <v>1.03971119133574</v>
      </c>
      <c r="M123" s="180">
        <f t="shared" si="23"/>
        <v>2088.287391454717</v>
      </c>
    </row>
    <row r="124" spans="1:13" ht="15">
      <c r="A124" s="30">
        <v>2010</v>
      </c>
      <c r="B124" s="29"/>
      <c r="C124" s="28">
        <v>3803</v>
      </c>
      <c r="D124" s="17">
        <v>3803</v>
      </c>
      <c r="E124" s="17">
        <v>3958</v>
      </c>
      <c r="F124" s="18">
        <v>1708.8049281314168</v>
      </c>
      <c r="G124" s="17">
        <v>399</v>
      </c>
      <c r="H124" s="27">
        <v>754</v>
      </c>
      <c r="I124" s="15">
        <v>21905240</v>
      </c>
      <c r="J124" s="14">
        <v>17080181.31143053</v>
      </c>
      <c r="K124" s="13">
        <f t="shared" si="21"/>
        <v>17.361142813317727</v>
      </c>
      <c r="L124" s="13">
        <f t="shared" si="22"/>
        <v>1.0407572968708914</v>
      </c>
      <c r="M124" s="180">
        <f t="shared" si="23"/>
        <v>2334.965176138084</v>
      </c>
    </row>
    <row r="125" spans="1:13" ht="15">
      <c r="A125" s="30">
        <v>2011</v>
      </c>
      <c r="B125" s="29"/>
      <c r="C125" s="28">
        <v>3751</v>
      </c>
      <c r="D125" s="17">
        <v>3751</v>
      </c>
      <c r="E125" s="17">
        <v>3897</v>
      </c>
      <c r="F125" s="18">
        <v>1729.4976043805614</v>
      </c>
      <c r="G125" s="17">
        <v>397</v>
      </c>
      <c r="H125" s="27">
        <v>721</v>
      </c>
      <c r="I125" s="15">
        <v>21257339</v>
      </c>
      <c r="J125" s="14">
        <v>16702470.71047228</v>
      </c>
      <c r="K125" s="13">
        <f t="shared" si="21"/>
        <v>17.645670514075164</v>
      </c>
      <c r="L125" s="13">
        <f t="shared" si="22"/>
        <v>1.0389229538789657</v>
      </c>
      <c r="M125" s="180">
        <f t="shared" si="23"/>
        <v>2295.4642954951646</v>
      </c>
    </row>
    <row r="126" spans="1:13" ht="15">
      <c r="A126" s="30">
        <v>2012</v>
      </c>
      <c r="B126" s="29"/>
      <c r="C126" s="28">
        <v>3968</v>
      </c>
      <c r="D126" s="17">
        <v>3968</v>
      </c>
      <c r="E126" s="17">
        <v>4169</v>
      </c>
      <c r="F126" s="18">
        <v>1739.1129363449693</v>
      </c>
      <c r="G126" s="17">
        <v>468</v>
      </c>
      <c r="H126" s="27">
        <v>926</v>
      </c>
      <c r="I126" s="15">
        <v>20773775</v>
      </c>
      <c r="J126" s="14">
        <v>16356060.958247775</v>
      </c>
      <c r="K126" s="13">
        <f t="shared" si="21"/>
        <v>19.101005955826516</v>
      </c>
      <c r="L126" s="13">
        <f t="shared" si="22"/>
        <v>1.0506552419354838</v>
      </c>
      <c r="M126" s="180">
        <f t="shared" si="23"/>
        <v>2691.0270760424487</v>
      </c>
    </row>
    <row r="127" spans="1:13" ht="15">
      <c r="A127" s="30">
        <v>2013</v>
      </c>
      <c r="B127" s="29"/>
      <c r="C127" s="28">
        <v>1656</v>
      </c>
      <c r="D127" s="17">
        <v>1656</v>
      </c>
      <c r="E127" s="17">
        <v>1719</v>
      </c>
      <c r="F127" s="18">
        <v>561.6317590691307</v>
      </c>
      <c r="G127" s="17">
        <v>189</v>
      </c>
      <c r="H127" s="27">
        <v>388</v>
      </c>
      <c r="I127" s="15">
        <v>16369620</v>
      </c>
      <c r="J127" s="14">
        <v>6235206.099931554</v>
      </c>
      <c r="K127" s="13">
        <f t="shared" si="21"/>
        <v>10.116300806005272</v>
      </c>
      <c r="L127" s="13">
        <f t="shared" si="22"/>
        <v>1.0380434782608696</v>
      </c>
      <c r="M127" s="180">
        <f t="shared" si="23"/>
        <v>3365.1943101162155</v>
      </c>
    </row>
    <row r="128" spans="1:13" ht="12">
      <c r="A128" s="20" t="s">
        <v>0</v>
      </c>
      <c r="B128" s="20"/>
      <c r="C128" s="20"/>
      <c r="D128" s="20"/>
      <c r="E128" s="20"/>
      <c r="F128" s="20"/>
      <c r="G128" s="20"/>
      <c r="H128" s="20"/>
      <c r="I128" s="20"/>
      <c r="J128" s="20"/>
      <c r="K128" s="20"/>
      <c r="L128" s="20"/>
      <c r="M128" s="179"/>
    </row>
    <row r="129" spans="1:13" ht="15">
      <c r="A129" s="36" t="s">
        <v>130</v>
      </c>
      <c r="B129" s="35"/>
      <c r="C129" s="35"/>
      <c r="D129" s="35"/>
      <c r="E129" s="35"/>
      <c r="F129" s="35"/>
      <c r="G129" s="35"/>
      <c r="H129" s="35"/>
      <c r="I129" s="35"/>
      <c r="J129" s="35"/>
      <c r="K129" s="35"/>
      <c r="L129" s="35"/>
      <c r="M129" s="182"/>
    </row>
    <row r="130" spans="1:13" ht="15">
      <c r="A130" s="30">
        <v>2000</v>
      </c>
      <c r="B130" s="29"/>
      <c r="C130" s="28">
        <v>47159</v>
      </c>
      <c r="D130" s="17">
        <v>47159</v>
      </c>
      <c r="E130" s="17">
        <v>48309</v>
      </c>
      <c r="F130" s="18">
        <v>16530.830937713894</v>
      </c>
      <c r="G130" s="17">
        <v>43</v>
      </c>
      <c r="H130" s="27">
        <v>72</v>
      </c>
      <c r="I130" s="15">
        <v>3234496</v>
      </c>
      <c r="J130" s="14">
        <v>1468855.4661190966</v>
      </c>
      <c r="K130" s="13">
        <f>C130/I130*100000</f>
        <v>1458.0014938958032</v>
      </c>
      <c r="L130" s="13">
        <f>E130/C130</f>
        <v>1.0243855891770395</v>
      </c>
      <c r="M130" s="180">
        <f>G130/F130*10000</f>
        <v>26.012001551536418</v>
      </c>
    </row>
    <row r="131" spans="1:13" ht="15">
      <c r="A131" s="30">
        <v>2001</v>
      </c>
      <c r="B131" s="29"/>
      <c r="C131" s="28">
        <v>101418</v>
      </c>
      <c r="D131" s="17">
        <v>101418</v>
      </c>
      <c r="E131" s="17">
        <v>103587</v>
      </c>
      <c r="F131" s="18">
        <v>36089.58795345654</v>
      </c>
      <c r="G131" s="17">
        <v>129</v>
      </c>
      <c r="H131" s="27">
        <v>218</v>
      </c>
      <c r="I131" s="15">
        <v>3491651</v>
      </c>
      <c r="J131" s="14">
        <v>2873286.5900068446</v>
      </c>
      <c r="K131" s="13">
        <f aca="true" t="shared" si="24" ref="K131:K143">C131/I131*100000</f>
        <v>2904.5858248719587</v>
      </c>
      <c r="L131" s="13">
        <f aca="true" t="shared" si="25" ref="L131:L143">E131/C131</f>
        <v>1.0213867360823523</v>
      </c>
      <c r="M131" s="180">
        <f aca="true" t="shared" si="26" ref="M131:M143">G131/F131*10000</f>
        <v>35.74438150038363</v>
      </c>
    </row>
    <row r="132" spans="1:13" ht="15">
      <c r="A132" s="30">
        <v>2002</v>
      </c>
      <c r="B132" s="29"/>
      <c r="C132" s="28">
        <v>105558</v>
      </c>
      <c r="D132" s="17">
        <v>105558</v>
      </c>
      <c r="E132" s="17">
        <v>107447</v>
      </c>
      <c r="F132" s="18">
        <v>38255.47159479808</v>
      </c>
      <c r="G132" s="17">
        <v>131</v>
      </c>
      <c r="H132" s="27">
        <v>263</v>
      </c>
      <c r="I132" s="15">
        <v>3479685</v>
      </c>
      <c r="J132" s="14">
        <v>2842824.268309377</v>
      </c>
      <c r="K132" s="13">
        <f t="shared" si="24"/>
        <v>3033.5504506873467</v>
      </c>
      <c r="L132" s="13">
        <f t="shared" si="25"/>
        <v>1.0178953750544724</v>
      </c>
      <c r="M132" s="180">
        <f t="shared" si="26"/>
        <v>34.24346754564991</v>
      </c>
    </row>
    <row r="133" spans="1:13" ht="15">
      <c r="A133" s="30">
        <v>2003</v>
      </c>
      <c r="B133" s="29"/>
      <c r="C133" s="28">
        <v>102271</v>
      </c>
      <c r="D133" s="17">
        <v>102271</v>
      </c>
      <c r="E133" s="17">
        <v>103995</v>
      </c>
      <c r="F133" s="18">
        <v>37323.006160164274</v>
      </c>
      <c r="G133" s="17">
        <v>114</v>
      </c>
      <c r="H133" s="27">
        <v>213</v>
      </c>
      <c r="I133" s="15">
        <v>3392829</v>
      </c>
      <c r="J133" s="14">
        <v>2762250.135523614</v>
      </c>
      <c r="K133" s="13">
        <f t="shared" si="24"/>
        <v>3014.328160953588</v>
      </c>
      <c r="L133" s="13">
        <f t="shared" si="25"/>
        <v>1.0168571735878207</v>
      </c>
      <c r="M133" s="180">
        <f t="shared" si="26"/>
        <v>30.544163433886226</v>
      </c>
    </row>
    <row r="134" spans="1:13" ht="15">
      <c r="A134" s="30">
        <v>2004</v>
      </c>
      <c r="B134" s="29"/>
      <c r="C134" s="28">
        <v>99139</v>
      </c>
      <c r="D134" s="17">
        <v>99139</v>
      </c>
      <c r="E134" s="17">
        <v>100897</v>
      </c>
      <c r="F134" s="18">
        <v>36722.15195071868</v>
      </c>
      <c r="G134" s="17">
        <v>104</v>
      </c>
      <c r="H134" s="27">
        <v>223</v>
      </c>
      <c r="I134" s="15">
        <v>3600879</v>
      </c>
      <c r="J134" s="14">
        <v>2819035.8466803557</v>
      </c>
      <c r="K134" s="13">
        <f t="shared" si="24"/>
        <v>2753.1888741610037</v>
      </c>
      <c r="L134" s="13">
        <f t="shared" si="25"/>
        <v>1.0177326783606855</v>
      </c>
      <c r="M134" s="180">
        <f t="shared" si="26"/>
        <v>28.320780367002605</v>
      </c>
    </row>
    <row r="135" spans="1:13" ht="15">
      <c r="A135" s="30">
        <v>2005</v>
      </c>
      <c r="B135" s="29"/>
      <c r="C135" s="28">
        <v>99358</v>
      </c>
      <c r="D135" s="17">
        <v>99358</v>
      </c>
      <c r="E135" s="17">
        <v>101453</v>
      </c>
      <c r="F135" s="18">
        <v>36200.22176591376</v>
      </c>
      <c r="G135" s="17">
        <v>87</v>
      </c>
      <c r="H135" s="27">
        <v>168</v>
      </c>
      <c r="I135" s="15">
        <v>3690169</v>
      </c>
      <c r="J135" s="14">
        <v>2976865.785078713</v>
      </c>
      <c r="K135" s="13">
        <f t="shared" si="24"/>
        <v>2692.5054109987914</v>
      </c>
      <c r="L135" s="13">
        <f t="shared" si="25"/>
        <v>1.0210853680629641</v>
      </c>
      <c r="M135" s="180">
        <f t="shared" si="26"/>
        <v>24.03300194197138</v>
      </c>
    </row>
    <row r="136" spans="1:13" ht="15">
      <c r="A136" s="30">
        <v>2006</v>
      </c>
      <c r="B136" s="29"/>
      <c r="C136" s="28">
        <v>239793</v>
      </c>
      <c r="D136" s="17">
        <v>239793</v>
      </c>
      <c r="E136" s="17">
        <v>245672</v>
      </c>
      <c r="F136" s="18">
        <v>88253.90828199864</v>
      </c>
      <c r="G136" s="17">
        <v>312</v>
      </c>
      <c r="H136" s="27">
        <v>564</v>
      </c>
      <c r="I136" s="15">
        <v>9548275</v>
      </c>
      <c r="J136" s="14">
        <v>5493933.722108145</v>
      </c>
      <c r="K136" s="13">
        <f t="shared" si="24"/>
        <v>2511.375091312305</v>
      </c>
      <c r="L136" s="13">
        <f t="shared" si="25"/>
        <v>1.0245169792279174</v>
      </c>
      <c r="M136" s="180">
        <f t="shared" si="26"/>
        <v>35.35254200902504</v>
      </c>
    </row>
    <row r="137" spans="1:13" ht="15">
      <c r="A137" s="30">
        <v>2007</v>
      </c>
      <c r="B137" s="29"/>
      <c r="C137" s="28">
        <v>379488</v>
      </c>
      <c r="D137" s="17">
        <v>379488</v>
      </c>
      <c r="E137" s="17">
        <v>389597</v>
      </c>
      <c r="F137" s="18">
        <v>140134.2559890486</v>
      </c>
      <c r="G137" s="17">
        <v>568</v>
      </c>
      <c r="H137" s="27">
        <v>1088</v>
      </c>
      <c r="I137" s="15">
        <v>11260210</v>
      </c>
      <c r="J137" s="14">
        <v>8011750.316221766</v>
      </c>
      <c r="K137" s="13">
        <f t="shared" si="24"/>
        <v>3370.168051927984</v>
      </c>
      <c r="L137" s="13">
        <f t="shared" si="25"/>
        <v>1.0266385234842736</v>
      </c>
      <c r="M137" s="180">
        <f t="shared" si="26"/>
        <v>40.532559008583085</v>
      </c>
    </row>
    <row r="138" spans="1:13" ht="15">
      <c r="A138" s="30">
        <v>2008</v>
      </c>
      <c r="B138" s="29"/>
      <c r="C138" s="28">
        <v>710441</v>
      </c>
      <c r="D138" s="17">
        <v>710441</v>
      </c>
      <c r="E138" s="17">
        <v>732449</v>
      </c>
      <c r="F138" s="18">
        <v>256872.77207392198</v>
      </c>
      <c r="G138" s="17">
        <v>1446</v>
      </c>
      <c r="H138" s="27">
        <v>2612</v>
      </c>
      <c r="I138" s="15">
        <v>21354595</v>
      </c>
      <c r="J138" s="14">
        <v>12976270.948665299</v>
      </c>
      <c r="K138" s="13">
        <f t="shared" si="24"/>
        <v>3326.876487238461</v>
      </c>
      <c r="L138" s="13">
        <f t="shared" si="25"/>
        <v>1.030977941869909</v>
      </c>
      <c r="M138" s="180">
        <f t="shared" si="26"/>
        <v>56.29245903819947</v>
      </c>
    </row>
    <row r="139" spans="1:13" ht="15">
      <c r="A139" s="30">
        <v>2009</v>
      </c>
      <c r="B139" s="29"/>
      <c r="C139" s="28">
        <v>901661</v>
      </c>
      <c r="D139" s="17">
        <v>901661</v>
      </c>
      <c r="E139" s="17">
        <v>930932</v>
      </c>
      <c r="F139" s="18">
        <v>326986.65297741274</v>
      </c>
      <c r="G139" s="17">
        <v>2149</v>
      </c>
      <c r="H139" s="27">
        <v>4144</v>
      </c>
      <c r="I139" s="15">
        <v>21668465</v>
      </c>
      <c r="J139" s="14">
        <v>16227088.3449692</v>
      </c>
      <c r="K139" s="13">
        <f t="shared" si="24"/>
        <v>4161.166930837048</v>
      </c>
      <c r="L139" s="13">
        <f t="shared" si="25"/>
        <v>1.032463420287669</v>
      </c>
      <c r="M139" s="180">
        <f t="shared" si="26"/>
        <v>65.72133695464464</v>
      </c>
    </row>
    <row r="140" spans="1:13" ht="15">
      <c r="A140" s="30">
        <v>2010</v>
      </c>
      <c r="B140" s="29"/>
      <c r="C140" s="28">
        <v>762075</v>
      </c>
      <c r="D140" s="17">
        <v>762075</v>
      </c>
      <c r="E140" s="17">
        <v>788991</v>
      </c>
      <c r="F140" s="18">
        <v>275090.69678302534</v>
      </c>
      <c r="G140" s="17">
        <v>2089</v>
      </c>
      <c r="H140" s="27">
        <v>3998</v>
      </c>
      <c r="I140" s="15">
        <v>20133721</v>
      </c>
      <c r="J140" s="14">
        <v>15130210.707734428</v>
      </c>
      <c r="K140" s="13">
        <f t="shared" si="24"/>
        <v>3785.0678471207584</v>
      </c>
      <c r="L140" s="13">
        <f t="shared" si="25"/>
        <v>1.0353193583308729</v>
      </c>
      <c r="M140" s="180">
        <f t="shared" si="26"/>
        <v>75.93859132385255</v>
      </c>
    </row>
    <row r="141" spans="1:13" ht="15">
      <c r="A141" s="30">
        <v>2011</v>
      </c>
      <c r="B141" s="29"/>
      <c r="C141" s="28">
        <v>711237</v>
      </c>
      <c r="D141" s="17">
        <v>711237</v>
      </c>
      <c r="E141" s="17">
        <v>737556</v>
      </c>
      <c r="F141" s="18">
        <v>257402.5954825462</v>
      </c>
      <c r="G141" s="17">
        <v>2064</v>
      </c>
      <c r="H141" s="27">
        <v>4040</v>
      </c>
      <c r="I141" s="15">
        <v>19225451</v>
      </c>
      <c r="J141" s="14">
        <v>14530283.490759753</v>
      </c>
      <c r="K141" s="13">
        <f t="shared" si="24"/>
        <v>3699.4554770132568</v>
      </c>
      <c r="L141" s="13">
        <f t="shared" si="25"/>
        <v>1.0370045427895342</v>
      </c>
      <c r="M141" s="180">
        <f t="shared" si="26"/>
        <v>80.18567163748565</v>
      </c>
    </row>
    <row r="142" spans="1:13" ht="15">
      <c r="A142" s="30">
        <v>2012</v>
      </c>
      <c r="B142" s="29"/>
      <c r="C142" s="28">
        <v>685807</v>
      </c>
      <c r="D142" s="17">
        <v>685807</v>
      </c>
      <c r="E142" s="17">
        <v>712598</v>
      </c>
      <c r="F142" s="18">
        <v>246127.46338124573</v>
      </c>
      <c r="G142" s="17">
        <v>2747</v>
      </c>
      <c r="H142" s="27">
        <v>5634</v>
      </c>
      <c r="I142" s="15">
        <v>18554189</v>
      </c>
      <c r="J142" s="14">
        <v>14029996.566735113</v>
      </c>
      <c r="K142" s="13">
        <f t="shared" si="24"/>
        <v>3696.2380840251226</v>
      </c>
      <c r="L142" s="13">
        <f t="shared" si="25"/>
        <v>1.039064926429739</v>
      </c>
      <c r="M142" s="180">
        <f t="shared" si="26"/>
        <v>111.60883723670287</v>
      </c>
    </row>
    <row r="143" spans="1:13" ht="15">
      <c r="A143" s="30">
        <v>2013</v>
      </c>
      <c r="B143" s="29"/>
      <c r="C143" s="28">
        <v>265569</v>
      </c>
      <c r="D143" s="17">
        <v>265569</v>
      </c>
      <c r="E143" s="17">
        <v>275854</v>
      </c>
      <c r="F143" s="18">
        <v>94336.73374401095</v>
      </c>
      <c r="G143" s="17">
        <v>1256</v>
      </c>
      <c r="H143" s="27">
        <v>2634</v>
      </c>
      <c r="I143" s="15">
        <v>14182688</v>
      </c>
      <c r="J143" s="14">
        <v>5304264.049281314</v>
      </c>
      <c r="K143" s="13">
        <f t="shared" si="24"/>
        <v>1872.4870772028546</v>
      </c>
      <c r="L143" s="13">
        <f t="shared" si="25"/>
        <v>1.0387281648083926</v>
      </c>
      <c r="M143" s="180">
        <f t="shared" si="26"/>
        <v>133.1400770571769</v>
      </c>
    </row>
    <row r="144" spans="1:13" ht="12">
      <c r="A144" s="34" t="s">
        <v>131</v>
      </c>
      <c r="B144" s="31"/>
      <c r="C144" s="32"/>
      <c r="D144" s="32"/>
      <c r="E144" s="32"/>
      <c r="F144" s="32"/>
      <c r="G144" s="32"/>
      <c r="H144" s="32"/>
      <c r="I144" s="32"/>
      <c r="J144" s="32"/>
      <c r="K144" s="32"/>
      <c r="L144" s="32"/>
      <c r="M144" s="183"/>
    </row>
    <row r="145" spans="1:13" ht="15">
      <c r="A145" s="30">
        <v>2000</v>
      </c>
      <c r="B145" s="29"/>
      <c r="C145" s="28">
        <v>47159</v>
      </c>
      <c r="D145" s="17">
        <v>47159</v>
      </c>
      <c r="E145" s="17">
        <v>48309</v>
      </c>
      <c r="F145" s="18">
        <v>28255.381245722107</v>
      </c>
      <c r="G145" s="17">
        <v>59</v>
      </c>
      <c r="H145" s="27">
        <v>121</v>
      </c>
      <c r="I145" s="15">
        <v>3234496</v>
      </c>
      <c r="J145" s="14">
        <v>1468855.4661190966</v>
      </c>
      <c r="K145" s="13">
        <f>C145/I145*100000</f>
        <v>1458.0014938958032</v>
      </c>
      <c r="L145" s="13">
        <f>E145/C145</f>
        <v>1.0243855891770395</v>
      </c>
      <c r="M145" s="180">
        <f>G145/F145*10000</f>
        <v>20.88097820620724</v>
      </c>
    </row>
    <row r="146" spans="1:13" ht="15">
      <c r="A146" s="30">
        <v>2001</v>
      </c>
      <c r="B146" s="29"/>
      <c r="C146" s="28">
        <v>101418</v>
      </c>
      <c r="D146" s="17">
        <v>101418</v>
      </c>
      <c r="E146" s="17">
        <v>103587</v>
      </c>
      <c r="F146" s="18">
        <v>62337.12525667351</v>
      </c>
      <c r="G146" s="17">
        <v>164</v>
      </c>
      <c r="H146" s="27">
        <v>353</v>
      </c>
      <c r="I146" s="15">
        <v>3491651</v>
      </c>
      <c r="J146" s="14">
        <v>2873286.5900068446</v>
      </c>
      <c r="K146" s="13">
        <f aca="true" t="shared" si="27" ref="K146:K158">C146/I146*100000</f>
        <v>2904.5858248719587</v>
      </c>
      <c r="L146" s="13">
        <f aca="true" t="shared" si="28" ref="L146:L158">E146/C146</f>
        <v>1.0213867360823523</v>
      </c>
      <c r="M146" s="180">
        <f aca="true" t="shared" si="29" ref="M146:M158">G146/F146*10000</f>
        <v>26.308559999314845</v>
      </c>
    </row>
    <row r="147" spans="1:13" ht="15">
      <c r="A147" s="30">
        <v>2002</v>
      </c>
      <c r="B147" s="29"/>
      <c r="C147" s="28">
        <v>105558</v>
      </c>
      <c r="D147" s="17">
        <v>105558</v>
      </c>
      <c r="E147" s="17">
        <v>107447</v>
      </c>
      <c r="F147" s="18">
        <v>66241.84257357974</v>
      </c>
      <c r="G147" s="17">
        <v>161</v>
      </c>
      <c r="H147" s="27">
        <v>395</v>
      </c>
      <c r="I147" s="15">
        <v>3479685</v>
      </c>
      <c r="J147" s="14">
        <v>2842824.268309377</v>
      </c>
      <c r="K147" s="13">
        <f t="shared" si="27"/>
        <v>3033.5504506873467</v>
      </c>
      <c r="L147" s="13">
        <f t="shared" si="28"/>
        <v>1.0178953750544724</v>
      </c>
      <c r="M147" s="180">
        <f t="shared" si="29"/>
        <v>24.304879475712852</v>
      </c>
    </row>
    <row r="148" spans="1:13" ht="15">
      <c r="A148" s="30">
        <v>2003</v>
      </c>
      <c r="B148" s="29"/>
      <c r="C148" s="28">
        <v>102271</v>
      </c>
      <c r="D148" s="17">
        <v>102271</v>
      </c>
      <c r="E148" s="17">
        <v>103995</v>
      </c>
      <c r="F148" s="18">
        <v>65005.97672826831</v>
      </c>
      <c r="G148" s="17">
        <v>147</v>
      </c>
      <c r="H148" s="27">
        <v>333</v>
      </c>
      <c r="I148" s="15">
        <v>3392829</v>
      </c>
      <c r="J148" s="14">
        <v>2762250.135523614</v>
      </c>
      <c r="K148" s="13">
        <f t="shared" si="27"/>
        <v>3014.328160953588</v>
      </c>
      <c r="L148" s="13">
        <f t="shared" si="28"/>
        <v>1.0168571735878207</v>
      </c>
      <c r="M148" s="180">
        <f t="shared" si="29"/>
        <v>22.613305329519957</v>
      </c>
    </row>
    <row r="149" spans="1:13" ht="15">
      <c r="A149" s="30">
        <v>2004</v>
      </c>
      <c r="B149" s="29"/>
      <c r="C149" s="28">
        <v>99139</v>
      </c>
      <c r="D149" s="17">
        <v>99139</v>
      </c>
      <c r="E149" s="17">
        <v>100897</v>
      </c>
      <c r="F149" s="18">
        <v>64458.62559890486</v>
      </c>
      <c r="G149" s="17">
        <v>133</v>
      </c>
      <c r="H149" s="27">
        <v>362</v>
      </c>
      <c r="I149" s="15">
        <v>3600879</v>
      </c>
      <c r="J149" s="14">
        <v>2819035.8466803557</v>
      </c>
      <c r="K149" s="13">
        <f t="shared" si="27"/>
        <v>2753.1888741610037</v>
      </c>
      <c r="L149" s="13">
        <f t="shared" si="28"/>
        <v>1.0177326783606855</v>
      </c>
      <c r="M149" s="180">
        <f t="shared" si="29"/>
        <v>20.633390607425493</v>
      </c>
    </row>
    <row r="150" spans="1:13" ht="15">
      <c r="A150" s="30">
        <v>2005</v>
      </c>
      <c r="B150" s="29"/>
      <c r="C150" s="28">
        <v>99358</v>
      </c>
      <c r="D150" s="17">
        <v>99358</v>
      </c>
      <c r="E150" s="17">
        <v>101453</v>
      </c>
      <c r="F150" s="18">
        <v>62538.5735797399</v>
      </c>
      <c r="G150" s="17">
        <v>100</v>
      </c>
      <c r="H150" s="27">
        <v>239</v>
      </c>
      <c r="I150" s="15">
        <v>3690169</v>
      </c>
      <c r="J150" s="14">
        <v>2976865.785078713</v>
      </c>
      <c r="K150" s="13">
        <f t="shared" si="27"/>
        <v>2692.5054109987914</v>
      </c>
      <c r="L150" s="13">
        <f t="shared" si="28"/>
        <v>1.0210853680629641</v>
      </c>
      <c r="M150" s="180">
        <f t="shared" si="29"/>
        <v>15.99013125435214</v>
      </c>
    </row>
    <row r="151" spans="1:13" ht="15">
      <c r="A151" s="30">
        <v>2006</v>
      </c>
      <c r="B151" s="29"/>
      <c r="C151" s="28">
        <v>239793</v>
      </c>
      <c r="D151" s="17">
        <v>239793</v>
      </c>
      <c r="E151" s="17">
        <v>245672</v>
      </c>
      <c r="F151" s="18">
        <v>152423.67419575632</v>
      </c>
      <c r="G151" s="17">
        <v>381</v>
      </c>
      <c r="H151" s="27">
        <v>869</v>
      </c>
      <c r="I151" s="15">
        <v>9548275</v>
      </c>
      <c r="J151" s="14">
        <v>5493933.722108145</v>
      </c>
      <c r="K151" s="13">
        <f t="shared" si="27"/>
        <v>2511.375091312305</v>
      </c>
      <c r="L151" s="13">
        <f t="shared" si="28"/>
        <v>1.0245169792279174</v>
      </c>
      <c r="M151" s="180">
        <f t="shared" si="29"/>
        <v>24.996117040892557</v>
      </c>
    </row>
    <row r="152" spans="1:13" ht="15">
      <c r="A152" s="30">
        <v>2007</v>
      </c>
      <c r="B152" s="29"/>
      <c r="C152" s="28">
        <v>379488</v>
      </c>
      <c r="D152" s="17">
        <v>379488</v>
      </c>
      <c r="E152" s="17">
        <v>389597</v>
      </c>
      <c r="F152" s="18">
        <v>242129.84531143052</v>
      </c>
      <c r="G152" s="17">
        <v>679</v>
      </c>
      <c r="H152" s="27">
        <v>1603</v>
      </c>
      <c r="I152" s="15">
        <v>11260210</v>
      </c>
      <c r="J152" s="14">
        <v>8011750.316221766</v>
      </c>
      <c r="K152" s="13">
        <f t="shared" si="27"/>
        <v>3370.168051927984</v>
      </c>
      <c r="L152" s="13">
        <f t="shared" si="28"/>
        <v>1.0266385234842736</v>
      </c>
      <c r="M152" s="180">
        <f t="shared" si="29"/>
        <v>28.04280484822767</v>
      </c>
    </row>
    <row r="153" spans="1:13" ht="15">
      <c r="A153" s="30">
        <v>2008</v>
      </c>
      <c r="B153" s="29"/>
      <c r="C153" s="28">
        <v>710441</v>
      </c>
      <c r="D153" s="17">
        <v>710441</v>
      </c>
      <c r="E153" s="17">
        <v>732449</v>
      </c>
      <c r="F153" s="18">
        <v>433935.6167008898</v>
      </c>
      <c r="G153" s="17">
        <v>1718</v>
      </c>
      <c r="H153" s="27">
        <v>3701</v>
      </c>
      <c r="I153" s="15">
        <v>21354595</v>
      </c>
      <c r="J153" s="14">
        <v>12976270.948665299</v>
      </c>
      <c r="K153" s="13">
        <f t="shared" si="27"/>
        <v>3326.876487238461</v>
      </c>
      <c r="L153" s="13">
        <f t="shared" si="28"/>
        <v>1.030977941869909</v>
      </c>
      <c r="M153" s="180">
        <f t="shared" si="29"/>
        <v>39.59112674505838</v>
      </c>
    </row>
    <row r="154" spans="1:13" ht="15">
      <c r="A154" s="30">
        <v>2009</v>
      </c>
      <c r="B154" s="29"/>
      <c r="C154" s="28">
        <v>901661</v>
      </c>
      <c r="D154" s="17">
        <v>901661</v>
      </c>
      <c r="E154" s="17">
        <v>930932</v>
      </c>
      <c r="F154" s="18">
        <v>552131.0937713895</v>
      </c>
      <c r="G154" s="17">
        <v>2436</v>
      </c>
      <c r="H154" s="27">
        <v>5561</v>
      </c>
      <c r="I154" s="15">
        <v>21668465</v>
      </c>
      <c r="J154" s="14">
        <v>16227088.3449692</v>
      </c>
      <c r="K154" s="13">
        <f t="shared" si="27"/>
        <v>4161.166930837048</v>
      </c>
      <c r="L154" s="13">
        <f t="shared" si="28"/>
        <v>1.032463420287669</v>
      </c>
      <c r="M154" s="180">
        <f t="shared" si="29"/>
        <v>44.11995679070791</v>
      </c>
    </row>
    <row r="155" spans="1:13" ht="15">
      <c r="A155" s="30">
        <v>2010</v>
      </c>
      <c r="B155" s="29"/>
      <c r="C155" s="28">
        <v>762075</v>
      </c>
      <c r="D155" s="17">
        <v>762075</v>
      </c>
      <c r="E155" s="17">
        <v>788991</v>
      </c>
      <c r="F155" s="18">
        <v>467092.30937713897</v>
      </c>
      <c r="G155" s="17">
        <v>2346</v>
      </c>
      <c r="H155" s="27">
        <v>5465</v>
      </c>
      <c r="I155" s="15">
        <v>20133721</v>
      </c>
      <c r="J155" s="14">
        <v>15130210.707734428</v>
      </c>
      <c r="K155" s="13">
        <f t="shared" si="27"/>
        <v>3785.0678471207584</v>
      </c>
      <c r="L155" s="13">
        <f t="shared" si="28"/>
        <v>1.0353193583308729</v>
      </c>
      <c r="M155" s="180">
        <f t="shared" si="29"/>
        <v>50.22561821084912</v>
      </c>
    </row>
    <row r="156" spans="1:13" ht="15">
      <c r="A156" s="30">
        <v>2011</v>
      </c>
      <c r="B156" s="29"/>
      <c r="C156" s="28">
        <v>711237</v>
      </c>
      <c r="D156" s="17">
        <v>711237</v>
      </c>
      <c r="E156" s="17">
        <v>737556</v>
      </c>
      <c r="F156" s="18">
        <v>438419.20054757013</v>
      </c>
      <c r="G156" s="17">
        <v>2359</v>
      </c>
      <c r="H156" s="27">
        <v>5674</v>
      </c>
      <c r="I156" s="15">
        <v>19225451</v>
      </c>
      <c r="J156" s="14">
        <v>14530283.490759753</v>
      </c>
      <c r="K156" s="13">
        <f t="shared" si="27"/>
        <v>3699.4554770132568</v>
      </c>
      <c r="L156" s="13">
        <f t="shared" si="28"/>
        <v>1.0370045427895342</v>
      </c>
      <c r="M156" s="180">
        <f t="shared" si="29"/>
        <v>53.8069499933783</v>
      </c>
    </row>
    <row r="157" spans="1:13" ht="15">
      <c r="A157" s="30">
        <v>2012</v>
      </c>
      <c r="B157" s="29"/>
      <c r="C157" s="28">
        <v>685807</v>
      </c>
      <c r="D157" s="17">
        <v>685807</v>
      </c>
      <c r="E157" s="17">
        <v>712598</v>
      </c>
      <c r="F157" s="18">
        <v>411831.4907597536</v>
      </c>
      <c r="G157" s="17">
        <v>3011</v>
      </c>
      <c r="H157" s="27">
        <v>7568</v>
      </c>
      <c r="I157" s="15">
        <v>18554189</v>
      </c>
      <c r="J157" s="14">
        <v>14029996.566735113</v>
      </c>
      <c r="K157" s="13">
        <f t="shared" si="27"/>
        <v>3696.2380840251226</v>
      </c>
      <c r="L157" s="13">
        <f t="shared" si="28"/>
        <v>1.039064926429739</v>
      </c>
      <c r="M157" s="180">
        <f t="shared" si="29"/>
        <v>73.11242747477267</v>
      </c>
    </row>
    <row r="158" spans="1:13" ht="15">
      <c r="A158" s="152">
        <v>2013</v>
      </c>
      <c r="B158" s="153"/>
      <c r="C158" s="154">
        <v>265569</v>
      </c>
      <c r="D158" s="146">
        <v>265569</v>
      </c>
      <c r="E158" s="146">
        <v>275854</v>
      </c>
      <c r="F158" s="147">
        <v>123040.76659822039</v>
      </c>
      <c r="G158" s="146">
        <v>1308</v>
      </c>
      <c r="H158" s="188">
        <v>2974</v>
      </c>
      <c r="I158" s="149">
        <v>14182688</v>
      </c>
      <c r="J158" s="150">
        <v>5304264.049281314</v>
      </c>
      <c r="K158" s="151">
        <f t="shared" si="27"/>
        <v>1872.4870772028546</v>
      </c>
      <c r="L158" s="151">
        <f t="shared" si="28"/>
        <v>1.0387281648083926</v>
      </c>
      <c r="M158" s="181">
        <f t="shared" si="29"/>
        <v>106.30622972881561</v>
      </c>
    </row>
  </sheetData>
  <sheetProtection password="A4CB" sheet="1"/>
  <mergeCells count="1">
    <mergeCell ref="A1:M1"/>
  </mergeCells>
  <printOptions/>
  <pageMargins left="0.54" right="0.24" top="0.947916666666667" bottom="0.75" header="0.3" footer="0.3"/>
  <pageSetup horizontalDpi="600" verticalDpi="600" orientation="landscape" scale="86" r:id="rId2"/>
  <headerFooter>
    <oddHeader>&amp;R&amp;G</oddHeader>
    <oddFooter>&amp;LTO9Y5_MPR_WP45_V1</oddFooter>
  </headerFooter>
  <rowBreaks count="4" manualBreakCount="4">
    <brk id="34" max="255" man="1"/>
    <brk id="65" max="255" man="1"/>
    <brk id="96" max="255" man="1"/>
    <brk id="127" max="255" man="1"/>
  </rowBreaks>
  <legacyDrawingHF r:id="rId1"/>
</worksheet>
</file>

<file path=xl/worksheets/sheet8.xml><?xml version="1.0" encoding="utf-8"?>
<worksheet xmlns="http://schemas.openxmlformats.org/spreadsheetml/2006/main" xmlns:r="http://schemas.openxmlformats.org/officeDocument/2006/relationships">
  <sheetPr>
    <tabColor rgb="FF7030A0"/>
  </sheetPr>
  <dimension ref="A1:B13"/>
  <sheetViews>
    <sheetView showGridLines="0" view="pageLayout" workbookViewId="0" topLeftCell="A1">
      <selection activeCell="A15" sqref="A15"/>
    </sheetView>
  </sheetViews>
  <sheetFormatPr defaultColWidth="9.140625" defaultRowHeight="15"/>
  <cols>
    <col min="1" max="1" width="12.421875" style="0" customWidth="1"/>
    <col min="2" max="2" width="79.28125" style="0" customWidth="1"/>
  </cols>
  <sheetData>
    <row r="1" spans="1:2" ht="15">
      <c r="A1" s="128" t="s">
        <v>137</v>
      </c>
      <c r="B1" s="144"/>
    </row>
    <row r="2" ht="15">
      <c r="A2" s="126"/>
    </row>
    <row r="3" spans="1:2" ht="15">
      <c r="A3" s="128" t="s">
        <v>83</v>
      </c>
      <c r="B3" s="128" t="s">
        <v>84</v>
      </c>
    </row>
    <row r="4" spans="1:2" ht="15">
      <c r="A4" s="127" t="s">
        <v>41</v>
      </c>
      <c r="B4" t="s">
        <v>85</v>
      </c>
    </row>
    <row r="5" spans="1:2" ht="15">
      <c r="A5" s="127" t="s">
        <v>86</v>
      </c>
      <c r="B5" t="s">
        <v>87</v>
      </c>
    </row>
    <row r="6" spans="1:2" ht="15">
      <c r="A6" s="127" t="s">
        <v>88</v>
      </c>
      <c r="B6" t="s">
        <v>89</v>
      </c>
    </row>
    <row r="7" spans="1:2" ht="15">
      <c r="A7" s="127" t="s">
        <v>90</v>
      </c>
      <c r="B7" t="s">
        <v>91</v>
      </c>
    </row>
    <row r="8" spans="1:2" ht="15">
      <c r="A8" s="127" t="s">
        <v>92</v>
      </c>
      <c r="B8" t="s">
        <v>93</v>
      </c>
    </row>
    <row r="9" spans="1:2" ht="15">
      <c r="A9" s="127" t="s">
        <v>94</v>
      </c>
      <c r="B9" t="s">
        <v>95</v>
      </c>
    </row>
    <row r="10" spans="1:2" ht="15">
      <c r="A10" s="127" t="s">
        <v>96</v>
      </c>
      <c r="B10" t="s">
        <v>97</v>
      </c>
    </row>
    <row r="11" spans="1:2" ht="15">
      <c r="A11" s="127" t="s">
        <v>98</v>
      </c>
      <c r="B11" t="s">
        <v>99</v>
      </c>
    </row>
    <row r="12" spans="1:2" ht="15">
      <c r="A12" s="127" t="s">
        <v>100</v>
      </c>
      <c r="B12" t="s">
        <v>101</v>
      </c>
    </row>
    <row r="13" spans="1:2" ht="15">
      <c r="A13" s="177" t="s">
        <v>102</v>
      </c>
      <c r="B13" s="144" t="s">
        <v>103</v>
      </c>
    </row>
  </sheetData>
  <sheetProtection password="A4CB" sheet="1"/>
  <printOptions/>
  <pageMargins left="0.54" right="0.24" top="0.947916666666667" bottom="0.75" header="0.3" footer="0.3"/>
  <pageSetup horizontalDpi="1200" verticalDpi="1200" orientation="portrait" r:id="rId2"/>
  <headerFooter>
    <oddHeader>&amp;R&amp;G</oddHeader>
    <oddFooter>&amp;LTO9Y5_MPR_WP45_V1</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ltrebino</dc:creator>
  <cp:keywords/>
  <dc:description/>
  <cp:lastModifiedBy>Rogers,Catherine</cp:lastModifiedBy>
  <cp:lastPrinted>2014-08-13T20:53:36Z</cp:lastPrinted>
  <dcterms:created xsi:type="dcterms:W3CDTF">2014-08-12T18:29:11Z</dcterms:created>
  <dcterms:modified xsi:type="dcterms:W3CDTF">2016-06-23T00:31:10Z</dcterms:modified>
  <cp:category/>
  <cp:version/>
  <cp:contentType/>
  <cp:contentStatus/>
</cp:coreProperties>
</file>