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Disclaimer" sheetId="1" r:id="rId1"/>
    <sheet name="Overview" sheetId="2" r:id="rId2"/>
    <sheet name="Specifications" sheetId="3" r:id="rId3"/>
    <sheet name="Glossary" sheetId="4" r:id="rId4"/>
    <sheet name="Table1" sheetId="5" r:id="rId5"/>
    <sheet name="Table2" sheetId="6" r:id="rId6"/>
    <sheet name="Table3" sheetId="7" r:id="rId7"/>
    <sheet name="Appendix A"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PPENDIXDATA">#REF!</definedName>
    <definedName name="Attrit_Level" localSheetId="1">'[3]Attrit_Tmplate'!#REF!</definedName>
    <definedName name="Attrit_Level" localSheetId="4">'[1]Attrit_Tmplate'!#REF!</definedName>
    <definedName name="Attrit_Level" localSheetId="5">'[1]Attrit_Tmplate'!#REF!</definedName>
    <definedName name="Attrit_Level" localSheetId="6">'[1]Attrit_Tmplate'!#REF!</definedName>
    <definedName name="Attrit_Level">'[1]Attrit_Tmplate'!#REF!</definedName>
    <definedName name="dddd" localSheetId="1">#REF!</definedName>
    <definedName name="dddd">#REF!</definedName>
    <definedName name="mirabegron" localSheetId="1">#REF!</definedName>
    <definedName name="mirabegron" localSheetId="2">#REF!</definedName>
    <definedName name="mirabegron">#REF!</definedName>
    <definedName name="oxybutinin" localSheetId="1">#REF!</definedName>
    <definedName name="oxybutinin" localSheetId="2">#REF!</definedName>
    <definedName name="oxybutinin">#REF!</definedName>
    <definedName name="_xlnm.Print_Area" localSheetId="1">'Overview'!$A$1:$C$15</definedName>
    <definedName name="_xlnm.Print_Area" localSheetId="6">'Table3'!$A$1:$M$189</definedName>
    <definedName name="_xlnm.Print_Titles" localSheetId="4">'Table1'!$1:$3</definedName>
    <definedName name="_xlnm.Print_Titles" localSheetId="5">'Table2'!$1:$3</definedName>
    <definedName name="_xlnm.Print_Titles" localSheetId="6">'Table3'!$1:$3</definedName>
    <definedName name="SUMMARYDATA">#REF!</definedName>
    <definedName name="SUMMARYSPECIF" localSheetId="1">#REF!</definedName>
    <definedName name="SUMMARYSPECIF">#REF!</definedName>
    <definedName name="TableHeader" localSheetId="4">'Table1'!$C$3:$M$3</definedName>
    <definedName name="TableHeader" localSheetId="5">'Table2'!$C$3:$M$3</definedName>
    <definedName name="TableHeader" localSheetId="6">'Table3'!$C$3:$M$3</definedName>
  </definedNames>
  <calcPr fullCalcOnLoad="1"/>
</workbook>
</file>

<file path=xl/sharedStrings.xml><?xml version="1.0" encoding="utf-8"?>
<sst xmlns="http://schemas.openxmlformats.org/spreadsheetml/2006/main" count="437" uniqueCount="145">
  <si>
    <t>365-day exposure extension period</t>
  </si>
  <si>
    <t>183-day exposure extension period</t>
  </si>
  <si>
    <t>Exposure 6: two 257.2 ICD-9-CM diagnosis codes on different days within 60 days of each other, EXCLUDE testosterone blood test HCPCS code at any time</t>
  </si>
  <si>
    <t>Exposure 5: ICD-9-CM diagnosis code 257.2 followed by testosterone blood test HCPCS code in days 0 to 30</t>
  </si>
  <si>
    <t>Exposure 4: ICD-9-CM diagnosis code 257.2 followed by a testosterone blood test HCPCS code in days 0-30, followed by another 257.2 code in days 1-30 after HCPCS code</t>
  </si>
  <si>
    <t>Exposure 3: Testosterone blood test HCPCS code</t>
  </si>
  <si>
    <t>Exposure 2:Testosterone blood test HCPCS code, followed by ICD-9-CM diagnosis code 257.2 in days 1 to 30</t>
  </si>
  <si>
    <t>Exposure 1: Testosterone blood test HCPCS code, EXCLUDE 257.2 at any time</t>
  </si>
  <si>
    <t>New Episodes w/ Events / 10K Years at Risk</t>
  </si>
  <si>
    <t>Member- Years</t>
  </si>
  <si>
    <t>Eligible Members</t>
  </si>
  <si>
    <t>Number of Events</t>
  </si>
  <si>
    <t>New Episodes w/ Events</t>
  </si>
  <si>
    <t>Years at Risk</t>
  </si>
  <si>
    <t>New Episodes</t>
  </si>
  <si>
    <t>75+ Years</t>
  </si>
  <si>
    <t>65 to 74 Years</t>
  </si>
  <si>
    <t>40 to 64 Years</t>
  </si>
  <si>
    <t>00 to 39 Years</t>
  </si>
  <si>
    <t>Overview</t>
  </si>
  <si>
    <t>Request Description</t>
  </si>
  <si>
    <t>Request ID</t>
  </si>
  <si>
    <t>Specifications</t>
  </si>
  <si>
    <t>Program parameter inputs and scenarios</t>
  </si>
  <si>
    <t>Glossary</t>
  </si>
  <si>
    <t>List of Terms found in this Report and their Definitions</t>
  </si>
  <si>
    <t>Table 1</t>
  </si>
  <si>
    <t>Table 2</t>
  </si>
  <si>
    <t>Table 3</t>
  </si>
  <si>
    <t>Appendix A</t>
  </si>
  <si>
    <t xml:space="preserve">List of codes used to define the exposures  </t>
  </si>
  <si>
    <t>Notes:</t>
  </si>
  <si>
    <t>Please contact the Mini-Sentinel Operations Center (MSOC_Requests@harvardpilgrim.org) for questions and to provide comments/suggestions for future enhancements to this document.</t>
  </si>
  <si>
    <t>Glossary of Terms in Modular Program 3*</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</si>
  <si>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</si>
  <si>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</si>
  <si>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Along with the Principal Diagnosis Indicator, forms the Caresetting/PDX parameter.</t>
    </r>
  </si>
  <si>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</si>
  <si>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</si>
  <si>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</si>
  <si>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</si>
  <si>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</si>
  <si>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 xml:space="preserve">specifies how events are counted by the MP algorithm.  '0' counts all occurrences of an event group code of interest. '1' de-duplicates occurrences of the same event code on the same day (i.e., de-duplicates at the exact match code level), '2' de-duplicates occurrences of the same event group code on the same day (e.g., de-duplicates at the GROUP level). </t>
    </r>
  </si>
  <si>
    <r>
      <t xml:space="preserve">Exposure Extension Period - </t>
    </r>
    <r>
      <rPr>
        <sz val="10"/>
        <color indexed="8"/>
        <rFont val="Calibri"/>
        <family val="2"/>
      </rPr>
      <t>number of days post treatment period in which the outcomes/events are counted for a treatment episode.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</si>
  <si>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</si>
  <si>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Member-Years - </t>
    </r>
    <r>
      <rPr>
        <sz val="10"/>
        <color indexed="8"/>
        <rFont val="Calibri"/>
        <family val="2"/>
      </rPr>
      <t xml:space="preserve">sum of all days of enrollment with medical and drug coverage** in the query period preceded by an exposure washout period all divided by 365.23.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</si>
  <si>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</si>
  <si>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</si>
  <si>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</si>
  <si>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New Patients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</si>
  <si>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 xml:space="preserve">Principal Diagnosis (PDX) - </t>
    </r>
    <r>
      <rPr>
        <sz val="10"/>
        <color indexed="8"/>
        <rFont val="Calibri"/>
        <family val="2"/>
      </rPr>
      <t>diagnosis or condition established to be chiefly responsible for admission of the patient to the hospital.  'P' = principal diagnosis, 'S' = secondary diagnosis, 'X' = unspecified diagnosis, '.' = blank. Along with the Care Setting values, forms the Caresetting/PDX parameter.</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</si>
  <si>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</si>
  <si>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</si>
  <si>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</si>
  <si>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</si>
  <si>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r>
      <rPr>
        <b/>
        <sz val="10"/>
        <color indexed="8"/>
        <rFont val="Calibri"/>
        <family val="2"/>
      </rPr>
      <t>Years at Risk</t>
    </r>
    <r>
      <rPr>
        <sz val="10"/>
        <color indexed="8"/>
        <rFont val="Calibri"/>
        <family val="2"/>
      </rPr>
      <t xml:space="preserve"> - number of days supplied plus any episode gaps and exposure extension periods all divided by 365.23.</t>
    </r>
  </si>
  <si>
    <t>*all terms may not be used in this report</t>
  </si>
  <si>
    <t>**incident treatment episodes must be incident to both the exposure and the event</t>
  </si>
  <si>
    <t>Code</t>
  </si>
  <si>
    <t>Description</t>
  </si>
  <si>
    <t>257.2</t>
  </si>
  <si>
    <t>Other testicular hypofunction</t>
  </si>
  <si>
    <t xml:space="preserve">To09y05_mpr_wp45_v01 Specifications </t>
  </si>
  <si>
    <t>Enrollment Gap</t>
  </si>
  <si>
    <t>45 days</t>
  </si>
  <si>
    <t>Age Groups</t>
  </si>
  <si>
    <t>0-39, 40-64, 65-74, 75+</t>
  </si>
  <si>
    <t>Query Period</t>
  </si>
  <si>
    <t>January 1, 2000 to May 31, 2013</t>
  </si>
  <si>
    <t>Coverage Requirement</t>
  </si>
  <si>
    <t>Medical and Drug Coverage</t>
  </si>
  <si>
    <t>Enrollment Requirement</t>
  </si>
  <si>
    <t>183 Days</t>
  </si>
  <si>
    <t>Drug/Exposure</t>
  </si>
  <si>
    <t>Event/Outcome</t>
  </si>
  <si>
    <t>Incident exposure</t>
  </si>
  <si>
    <t>Date used in Combo</t>
  </si>
  <si>
    <t>Incident w/ respect to:</t>
  </si>
  <si>
    <t>Washout (days)</t>
  </si>
  <si>
    <t>Cohort Definition</t>
  </si>
  <si>
    <t>Episode Gap</t>
  </si>
  <si>
    <t>Exposure Extension Period</t>
  </si>
  <si>
    <t>Min Episode Duration</t>
  </si>
  <si>
    <t>Min Days Supplied</t>
  </si>
  <si>
    <t>CareSetting PDX</t>
  </si>
  <si>
    <t>Episode Truncation by Incident Exposure*</t>
  </si>
  <si>
    <t>Event/ Outcome</t>
  </si>
  <si>
    <t>Care Setting/PDX</t>
  </si>
  <si>
    <t>Incident Only Care Setting</t>
  </si>
  <si>
    <t>Event 
De-duplication</t>
  </si>
  <si>
    <t>Blackout Period</t>
  </si>
  <si>
    <t>Testosterone blood test HCPCS code**, EXCLUDE 257.2 at any time</t>
  </si>
  <si>
    <t>NA</t>
  </si>
  <si>
    <t>183</t>
  </si>
  <si>
    <t>01</t>
  </si>
  <si>
    <t>0</t>
  </si>
  <si>
    <t>Any</t>
  </si>
  <si>
    <t>N</t>
  </si>
  <si>
    <t>Testosterone (NDC or Proc Code)</t>
  </si>
  <si>
    <t>2</t>
  </si>
  <si>
    <t>365</t>
  </si>
  <si>
    <t>Testosterone blood test HCPCS code**, followed by 257.2 in days 1 to 30</t>
  </si>
  <si>
    <t>Code 257.2 followed by testosterone blood test HCPCS code** in days 0 to 30</t>
  </si>
  <si>
    <t>First date</t>
  </si>
  <si>
    <t>Code 257.2, followed by a testosterone blood test HCPCS code** in days 0-30, followed by another 257.2 diagnosis code in days 1-30 after HCPCS code</t>
  </si>
  <si>
    <t>Testosterone blood test HCPCS code**</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</si>
  <si>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</si>
  <si>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</si>
  <si>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</si>
  <si>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</si>
  <si>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 If Yes, then treatment episodes are truncated when encountering a claim from the incident list.</t>
  </si>
  <si>
    <t>to09y05_mpr_wp46_v01 - Report 1 of 1</t>
  </si>
  <si>
    <t>Scenario</t>
  </si>
  <si>
    <t>New Patients</t>
  </si>
  <si>
    <t>New Patients / 1K Eligible Members</t>
  </si>
  <si>
    <t>Total Exposures</t>
  </si>
  <si>
    <t>Exposures / User</t>
  </si>
  <si>
    <t>**Testosterone blood test was defined as presence of HCPCS codes 84402, 84403, or 84270.</t>
  </si>
  <si>
    <t>84402</t>
  </si>
  <si>
    <t>TestosteroneFree</t>
  </si>
  <si>
    <t>84403</t>
  </si>
  <si>
    <t>TestosteroneTotal</t>
  </si>
  <si>
    <t>84270</t>
  </si>
  <si>
    <t>SexHormoneBindingGlobulin</t>
  </si>
  <si>
    <t>Code Type</t>
  </si>
  <si>
    <t>ICD-9-CM Diagnosis Code</t>
  </si>
  <si>
    <t>HCPCS</t>
  </si>
  <si>
    <t>Appendix A. Codes used to Define Exposures in this Request</t>
  </si>
  <si>
    <r>
      <t>Table displaying the Number of New Patients</t>
    </r>
    <r>
      <rPr>
        <sz val="10"/>
        <color indexed="8"/>
        <rFont val="Calibri"/>
        <family val="2"/>
      </rPr>
      <t xml:space="preserve">, New Episodes, Exposures, Years at Risk, New Episodes w/ Events, Number of Events,  Eligible Members, Member-Years, New Patients/ 1K Eligible Members, Exposures/Patient, and New Episodes With Events / 10K Years at Risk by Hypogonadism Definition and Exposure Extension Period - January 1, 2000 to May 31, 2013.        
</t>
    </r>
  </si>
  <si>
    <r>
      <t>Table displaying the Number of New Patients</t>
    </r>
    <r>
      <rPr>
        <sz val="10"/>
        <color indexed="8"/>
        <rFont val="Calibri"/>
        <family val="2"/>
      </rPr>
      <t xml:space="preserve">, New Episodes, Exposures, Years at Risk, New Episodes w/ Events, Number of Events,  Eligible Members, Member-Years, New Patients/ 1K Eligible Members, Exposures/Patient, and New Episodes With Events / 10K Years at Risk by Hypogonadism Definition, Exposure Extension Period, and </t>
    </r>
    <r>
      <rPr>
        <b/>
        <sz val="10"/>
        <color indexed="8"/>
        <rFont val="Calibri"/>
        <family val="2"/>
      </rPr>
      <t>Age Group</t>
    </r>
    <r>
      <rPr>
        <sz val="10"/>
        <color indexed="8"/>
        <rFont val="Calibri"/>
        <family val="2"/>
      </rPr>
      <t xml:space="preserve"> - January 1, 2000 to May 31, 2013.        
</t>
    </r>
  </si>
  <si>
    <r>
      <t>Table displaying the Number of New Patients</t>
    </r>
    <r>
      <rPr>
        <sz val="10"/>
        <color indexed="8"/>
        <rFont val="Calibri"/>
        <family val="2"/>
      </rPr>
      <t xml:space="preserve">, New Episodes, Exposures, Years at Risk, New Episodes w/ Events, Number of Events,  Eligible Members, Member-Years, New Patients/ 1K Eligible Members, Exposures/Patient, and New Episodes With Events / 10K Years at Risk by Hypogonadism Definition, Exposure Extension Period, and </t>
    </r>
    <r>
      <rPr>
        <b/>
        <sz val="10"/>
        <color indexed="8"/>
        <rFont val="Calibri"/>
        <family val="2"/>
      </rPr>
      <t>Year</t>
    </r>
    <r>
      <rPr>
        <sz val="10"/>
        <color indexed="8"/>
        <rFont val="Calibri"/>
        <family val="2"/>
      </rPr>
      <t xml:space="preserve"> - January 1, 2000 to May 31, 2013.        
</t>
    </r>
  </si>
  <si>
    <r>
      <t xml:space="preserve">FDA has requested execution of Modular Program #3 (MP3) to examine testosterone treatment among hypogonadism cohorts defined by differing combinations of diagnoses and testosterone blood test HCPCS codes in the Mini-Sentinel Distributed Database (MSDD).  Twelve scenarios were examined in this request with differing hypogonadism definitions and exposure extension periods. 
The query was run against the MSDD for the time period of January 1, 2000 - May 31, 2013. </t>
    </r>
    <r>
      <rPr>
        <sz val="10"/>
        <color indexed="10"/>
        <rFont val="Calibri"/>
        <family val="2"/>
      </rPr>
      <t xml:space="preserve"> </t>
    </r>
    <r>
      <rPr>
        <sz val="10"/>
        <rFont val="Calibri"/>
        <family val="2"/>
      </rPr>
      <t xml:space="preserve">The package was distributed to 17 Data Partners on August 8, 2014.  This report includes data from 17 Data Partners.  </t>
    </r>
  </si>
  <si>
    <t>Two 257.2 diagnoses on different days within 60 days of each other, EXCLUDE testosterone blood test HCPCS code at any time</t>
  </si>
  <si>
    <t>Table 1: Summary of Incident Hypogonadism Diagnoses and Subsequent Testosterone Use (Events) among Males in the MSDD between January 1, 2000 and May 31, 2013, by Hypogonadism Definition and Exposure Extension Period</t>
  </si>
  <si>
    <t>Table 2: Summary of Incident Hypogonadism Diagnoses and Subsequent Testosterone Use (Events) among Males in the MSDD between January 1, 2000 and May 31, 2013, by Hypogonadism Definition, Exposure Extension Period, and Age Group</t>
  </si>
  <si>
    <t>Table 3: Summary of Incident Hypogonadism Diagnoses and Subsequent Testosterone Use (Events) among Males in the MSDD between January 1, 2000 and May 31, 2013, by Hypogonadism Definition, Exposure Extension Period, and Year</t>
  </si>
  <si>
    <t>Special Note</t>
  </si>
  <si>
    <t>This report contains results for males only</t>
  </si>
  <si>
    <t>Disclaimer</t>
  </si>
  <si>
    <t>FDA requested use of Modular Program 3 (MP3) to examine  testosterone treatment among hypogonadism cohorts defined by differing combinations of diagnoses and testosterone blood test HCPCS codes. Twelve scenarios were examined in this request with differing exposures and exposure extension periods. See below for specific details on each scenario. See Appendix A for a list of codes used to define the exposures.</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</si>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</sst>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
  </numFmts>
  <fonts count="58">
    <font>
      <sz val="11"/>
      <color theme="1"/>
      <name val="Calibri"/>
      <family val="2"/>
    </font>
    <font>
      <sz val="11"/>
      <color indexed="8"/>
      <name val="Calibri"/>
      <family val="2"/>
    </font>
    <font>
      <sz val="9"/>
      <color indexed="8"/>
      <name val="Calibri"/>
      <family val="2"/>
    </font>
    <font>
      <b/>
      <sz val="9"/>
      <color indexed="8"/>
      <name val="Calibri"/>
      <family val="2"/>
    </font>
    <font>
      <b/>
      <i/>
      <sz val="9"/>
      <color indexed="8"/>
      <name val="Calibri"/>
      <family val="2"/>
    </font>
    <font>
      <sz val="8"/>
      <color indexed="8"/>
      <name val="Calibri"/>
      <family val="2"/>
    </font>
    <font>
      <b/>
      <sz val="8"/>
      <color indexed="8"/>
      <name val="Calibri"/>
      <family val="2"/>
    </font>
    <font>
      <sz val="11"/>
      <color indexed="9"/>
      <name val="Calibri"/>
      <family val="2"/>
    </font>
    <font>
      <b/>
      <sz val="10"/>
      <color indexed="8"/>
      <name val="Calibri"/>
      <family val="2"/>
    </font>
    <font>
      <b/>
      <u val="single"/>
      <sz val="10"/>
      <color indexed="8"/>
      <name val="Calibri"/>
      <family val="2"/>
    </font>
    <font>
      <sz val="10"/>
      <color indexed="10"/>
      <name val="Calibri"/>
      <family val="2"/>
    </font>
    <font>
      <sz val="10"/>
      <name val="Calibri"/>
      <family val="2"/>
    </font>
    <font>
      <sz val="10"/>
      <color indexed="8"/>
      <name val="Calibri"/>
      <family val="2"/>
    </font>
    <font>
      <b/>
      <u val="single"/>
      <sz val="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Calibri"/>
      <family val="2"/>
    </font>
    <font>
      <sz val="9"/>
      <name val="Calibri"/>
      <family val="2"/>
    </font>
    <font>
      <b/>
      <sz val="10"/>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u val="single"/>
      <sz val="12"/>
      <color theme="1"/>
      <name val="Calibri"/>
      <family val="2"/>
    </font>
    <font>
      <b/>
      <u val="single"/>
      <sz val="10"/>
      <color theme="1"/>
      <name val="Calibri"/>
      <family val="2"/>
    </font>
    <font>
      <b/>
      <sz val="10"/>
      <color theme="1"/>
      <name val="Calibri"/>
      <family val="2"/>
    </font>
    <font>
      <b/>
      <sz val="9"/>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right/>
      <top style="thin"/>
      <bottom/>
    </border>
    <border>
      <left style="thin"/>
      <right/>
      <top style="thick"/>
      <bottom style="thin"/>
    </border>
    <border>
      <left/>
      <right/>
      <top style="thick"/>
      <bottom style="thin"/>
    </border>
    <border>
      <left/>
      <right style="thin"/>
      <top style="thick"/>
      <bottom style="thin"/>
    </border>
    <border>
      <left style="thin"/>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color indexed="63"/>
      </left>
      <right style="thin"/>
      <top style="thin"/>
      <bottom style="thin"/>
    </border>
    <border>
      <left style="thin"/>
      <right>
        <color indexed="63"/>
      </right>
      <top style="thin"/>
      <bottom style="thin"/>
    </border>
    <border>
      <left/>
      <right style="thin"/>
      <top style="thin"/>
      <bottom/>
    </border>
    <border>
      <left>
        <color indexed="63"/>
      </left>
      <right style="thin"/>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7">
    <xf numFmtId="0" fontId="0" fillId="0" borderId="0" xfId="0" applyFont="1"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164" fontId="2" fillId="0" borderId="0" xfId="0" applyNumberFormat="1" applyFont="1" applyFill="1" applyBorder="1" applyAlignment="1" applyProtection="1">
      <alignment horizontal="center" wrapText="1"/>
      <protection/>
    </xf>
    <xf numFmtId="164"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0"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2" fontId="2" fillId="33" borderId="0" xfId="0" applyNumberFormat="1" applyFont="1" applyFill="1" applyBorder="1" applyAlignment="1" applyProtection="1">
      <alignment horizontal="center"/>
      <protection/>
    </xf>
    <xf numFmtId="165" fontId="2" fillId="33" borderId="0" xfId="0" applyNumberFormat="1" applyFont="1" applyFill="1" applyBorder="1" applyAlignment="1" applyProtection="1">
      <alignment horizontal="center"/>
      <protection/>
    </xf>
    <xf numFmtId="3" fontId="2" fillId="33" borderId="0" xfId="0" applyNumberFormat="1" applyFont="1" applyFill="1" applyBorder="1" applyAlignment="1" applyProtection="1">
      <alignment horizontal="center"/>
      <protection/>
    </xf>
    <xf numFmtId="164" fontId="2" fillId="33" borderId="0" xfId="44" applyNumberFormat="1" applyFont="1" applyFill="1" applyBorder="1" applyAlignment="1" applyProtection="1">
      <alignment horizontal="center" wrapText="1"/>
      <protection/>
    </xf>
    <xf numFmtId="164" fontId="2" fillId="33" borderId="0" xfId="0" applyNumberFormat="1" applyFont="1" applyFill="1" applyBorder="1" applyAlignment="1" applyProtection="1">
      <alignment horizontal="center" wrapText="1"/>
      <protection/>
    </xf>
    <xf numFmtId="165" fontId="2" fillId="33" borderId="0" xfId="0" applyNumberFormat="1" applyFont="1" applyFill="1" applyBorder="1" applyAlignment="1" applyProtection="1">
      <alignment horizontal="center" wrapText="1"/>
      <protection/>
    </xf>
    <xf numFmtId="164" fontId="2" fillId="33" borderId="0" xfId="0" applyNumberFormat="1" applyFont="1" applyFill="1" applyBorder="1" applyAlignment="1">
      <alignment horizontal="center" wrapText="1"/>
    </xf>
    <xf numFmtId="0" fontId="3" fillId="34" borderId="10" xfId="0" applyFont="1" applyFill="1" applyBorder="1" applyAlignment="1" applyProtection="1">
      <alignment vertical="top"/>
      <protection/>
    </xf>
    <xf numFmtId="0" fontId="5" fillId="0" borderId="0" xfId="0" applyNumberFormat="1" applyFont="1" applyFill="1" applyBorder="1" applyAlignment="1" applyProtection="1">
      <alignment/>
      <protection/>
    </xf>
    <xf numFmtId="0" fontId="6" fillId="0" borderId="0" xfId="0" applyFont="1" applyFill="1" applyAlignment="1">
      <alignment horizontal="center" wrapText="1"/>
    </xf>
    <xf numFmtId="0" fontId="6" fillId="33" borderId="0" xfId="0" applyFont="1" applyFill="1" applyBorder="1" applyAlignment="1" applyProtection="1">
      <alignment horizontal="center" wrapText="1"/>
      <protection/>
    </xf>
    <xf numFmtId="0" fontId="5"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0" fillId="33" borderId="0" xfId="0" applyFill="1" applyBorder="1" applyAlignment="1">
      <alignment horizontal="center" wrapText="1"/>
    </xf>
    <xf numFmtId="0" fontId="3" fillId="33" borderId="0" xfId="0" applyFont="1" applyFill="1" applyBorder="1" applyAlignment="1" applyProtection="1">
      <alignment horizontal="left" wrapText="1"/>
      <protection/>
    </xf>
    <xf numFmtId="164" fontId="2" fillId="0" borderId="0" xfId="0" applyNumberFormat="1" applyFont="1" applyAlignment="1">
      <alignment horizontal="center"/>
    </xf>
    <xf numFmtId="0" fontId="0" fillId="33" borderId="0" xfId="0" applyFont="1" applyFill="1" applyBorder="1" applyAlignment="1">
      <alignment horizontal="left" wrapText="1" indent="3"/>
    </xf>
    <xf numFmtId="0" fontId="2" fillId="33" borderId="0" xfId="0" applyFont="1" applyFill="1" applyBorder="1" applyAlignment="1" applyProtection="1">
      <alignment horizontal="left" indent="3"/>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protection/>
    </xf>
    <xf numFmtId="164" fontId="2" fillId="0" borderId="11" xfId="0" applyNumberFormat="1" applyFont="1" applyFill="1" applyBorder="1" applyAlignment="1" applyProtection="1">
      <alignment horizontal="center" wrapText="1"/>
      <protection/>
    </xf>
    <xf numFmtId="0" fontId="4" fillId="0" borderId="11" xfId="0" applyFont="1" applyFill="1" applyBorder="1" applyAlignment="1" applyProtection="1">
      <alignment horizontal="left" indent="1"/>
      <protection/>
    </xf>
    <xf numFmtId="0" fontId="7" fillId="33" borderId="0" xfId="0" applyFont="1" applyFill="1" applyAlignment="1">
      <alignment/>
    </xf>
    <xf numFmtId="0" fontId="2"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indent="1"/>
      <protection/>
    </xf>
    <xf numFmtId="164"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164" fontId="2" fillId="0" borderId="11"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50" fillId="0" borderId="0" xfId="0" applyFont="1" applyAlignment="1">
      <alignment/>
    </xf>
    <xf numFmtId="0" fontId="8" fillId="0" borderId="12" xfId="56" applyFont="1" applyFill="1" applyBorder="1">
      <alignment/>
      <protection/>
    </xf>
    <xf numFmtId="0" fontId="51" fillId="0" borderId="13" xfId="56" applyFont="1" applyFill="1" applyBorder="1">
      <alignment/>
      <protection/>
    </xf>
    <xf numFmtId="0" fontId="51" fillId="0" borderId="14" xfId="56" applyFont="1" applyFill="1" applyBorder="1">
      <alignment/>
      <protection/>
    </xf>
    <xf numFmtId="0" fontId="51" fillId="0" borderId="0" xfId="56" applyFont="1">
      <alignment/>
      <protection/>
    </xf>
    <xf numFmtId="0" fontId="51" fillId="0" borderId="15" xfId="56" applyFont="1" applyFill="1" applyBorder="1" applyAlignment="1">
      <alignment horizontal="center"/>
      <protection/>
    </xf>
    <xf numFmtId="0" fontId="51" fillId="0" borderId="0" xfId="56" applyFont="1" applyFill="1" applyBorder="1">
      <alignment/>
      <protection/>
    </xf>
    <xf numFmtId="0" fontId="51" fillId="0" borderId="16" xfId="56" applyFont="1" applyFill="1" applyBorder="1">
      <alignment/>
      <protection/>
    </xf>
    <xf numFmtId="0" fontId="51" fillId="0" borderId="16" xfId="56" applyFont="1" applyFill="1" applyBorder="1" applyAlignment="1">
      <alignment vertical="top" wrapText="1"/>
      <protection/>
    </xf>
    <xf numFmtId="0" fontId="12" fillId="35" borderId="0" xfId="56" applyNumberFormat="1" applyFont="1" applyFill="1" applyBorder="1" applyAlignment="1" applyProtection="1">
      <alignment horizontal="left"/>
      <protection/>
    </xf>
    <xf numFmtId="0" fontId="12" fillId="35" borderId="0" xfId="56" applyNumberFormat="1" applyFont="1" applyFill="1" applyBorder="1" applyAlignment="1" applyProtection="1">
      <alignment horizontal="left" wrapText="1"/>
      <protection/>
    </xf>
    <xf numFmtId="0" fontId="51" fillId="0" borderId="0" xfId="56" applyFont="1" applyFill="1">
      <alignment/>
      <protection/>
    </xf>
    <xf numFmtId="0" fontId="13" fillId="0" borderId="17" xfId="56" applyFont="1" applyFill="1" applyBorder="1" applyAlignment="1">
      <alignment horizontal="center" vertical="top" wrapText="1"/>
      <protection/>
    </xf>
    <xf numFmtId="0" fontId="13" fillId="0" borderId="0" xfId="56" applyFont="1" applyFill="1" applyBorder="1" applyAlignment="1">
      <alignment horizontal="left" vertical="top" wrapText="1"/>
      <protection/>
    </xf>
    <xf numFmtId="0" fontId="11" fillId="0" borderId="16" xfId="56" applyFont="1" applyFill="1" applyBorder="1" applyAlignment="1">
      <alignment horizontal="left" vertical="top" wrapText="1"/>
      <protection/>
    </xf>
    <xf numFmtId="0" fontId="9" fillId="0" borderId="17" xfId="56" applyFont="1" applyFill="1" applyBorder="1" applyAlignment="1">
      <alignment horizontal="center" vertical="top" wrapText="1"/>
      <protection/>
    </xf>
    <xf numFmtId="0" fontId="51" fillId="0" borderId="16" xfId="56" applyFont="1" applyFill="1" applyBorder="1" applyAlignment="1">
      <alignment vertical="top"/>
      <protection/>
    </xf>
    <xf numFmtId="0" fontId="9" fillId="0" borderId="0" xfId="56" applyFont="1" applyFill="1" applyBorder="1" applyAlignment="1">
      <alignment horizontal="right" vertical="top" wrapText="1"/>
      <protection/>
    </xf>
    <xf numFmtId="0" fontId="51" fillId="0" borderId="16" xfId="56" applyFont="1" applyFill="1" applyBorder="1" applyAlignment="1">
      <alignment horizontal="left" vertical="top" wrapText="1"/>
      <protection/>
    </xf>
    <xf numFmtId="4" fontId="6" fillId="0" borderId="0" xfId="0" applyNumberFormat="1" applyFont="1" applyFill="1" applyAlignment="1">
      <alignment horizontal="center" wrapText="1"/>
    </xf>
    <xf numFmtId="0" fontId="50" fillId="0" borderId="0" xfId="0" applyFont="1" applyFill="1" applyAlignment="1">
      <alignment/>
    </xf>
    <xf numFmtId="0" fontId="9" fillId="0" borderId="0" xfId="56" applyFont="1" applyFill="1" applyBorder="1" applyAlignment="1">
      <alignment horizontal="left" vertical="top" wrapText="1"/>
      <protection/>
    </xf>
    <xf numFmtId="0" fontId="8" fillId="0" borderId="18" xfId="56" applyFont="1" applyFill="1" applyBorder="1" applyAlignment="1">
      <alignment horizontal="center" vertical="top" wrapText="1"/>
      <protection/>
    </xf>
    <xf numFmtId="0" fontId="9" fillId="0" borderId="19" xfId="56" applyFont="1" applyFill="1" applyBorder="1" applyAlignment="1">
      <alignment horizontal="left" vertical="top" wrapText="1"/>
      <protection/>
    </xf>
    <xf numFmtId="0" fontId="51" fillId="0" borderId="20" xfId="56" applyFont="1" applyFill="1" applyBorder="1" applyAlignment="1">
      <alignment horizontal="left" vertical="top" wrapText="1"/>
      <protection/>
    </xf>
    <xf numFmtId="0" fontId="51" fillId="0" borderId="0" xfId="56" applyFont="1" applyFill="1" applyAlignment="1">
      <alignment horizontal="center"/>
      <protection/>
    </xf>
    <xf numFmtId="0" fontId="51" fillId="0" borderId="0" xfId="56" applyFont="1" applyAlignment="1">
      <alignment horizontal="center"/>
      <protection/>
    </xf>
    <xf numFmtId="0" fontId="52" fillId="0" borderId="0" xfId="0" applyFont="1" applyAlignment="1">
      <alignment horizontal="center" vertical="top"/>
    </xf>
    <xf numFmtId="0" fontId="0" fillId="0" borderId="0" xfId="0" applyFont="1" applyAlignment="1">
      <alignment/>
    </xf>
    <xf numFmtId="0" fontId="53" fillId="0" borderId="0" xfId="0" applyFont="1" applyFill="1" applyAlignment="1">
      <alignment horizontal="center" vertical="top"/>
    </xf>
    <xf numFmtId="0" fontId="12"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12" fillId="0" borderId="0" xfId="0" applyFont="1" applyAlignment="1">
      <alignment horizontal="left" vertical="top" wrapText="1"/>
    </xf>
    <xf numFmtId="0" fontId="8" fillId="0" borderId="0" xfId="0" applyFont="1" applyFill="1" applyBorder="1" applyAlignment="1">
      <alignment horizontal="left" vertical="top" wrapText="1"/>
    </xf>
    <xf numFmtId="0" fontId="51" fillId="0" borderId="0" xfId="0" applyFont="1" applyAlignment="1">
      <alignment horizontal="left" vertical="top" wrapText="1"/>
    </xf>
    <xf numFmtId="0" fontId="8"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wrapText="1"/>
      <protection/>
    </xf>
    <xf numFmtId="0" fontId="51" fillId="0" borderId="0" xfId="0" applyFont="1" applyAlignment="1">
      <alignment/>
    </xf>
    <xf numFmtId="0" fontId="12" fillId="0" borderId="0" xfId="0" applyFont="1" applyFill="1" applyBorder="1" applyAlignment="1">
      <alignment horizontal="left" vertical="top" wrapText="1"/>
    </xf>
    <xf numFmtId="0" fontId="50" fillId="0" borderId="21" xfId="0" applyFont="1" applyBorder="1" applyAlignment="1">
      <alignment/>
    </xf>
    <xf numFmtId="0" fontId="48" fillId="0" borderId="19" xfId="0" applyFont="1" applyBorder="1" applyAlignment="1">
      <alignment/>
    </xf>
    <xf numFmtId="0" fontId="0" fillId="0" borderId="19" xfId="0" applyBorder="1" applyAlignment="1">
      <alignment/>
    </xf>
    <xf numFmtId="0" fontId="48" fillId="0" borderId="0" xfId="0" applyFont="1" applyAlignment="1">
      <alignment/>
    </xf>
    <xf numFmtId="0" fontId="0" fillId="0" borderId="0" xfId="0" applyAlignment="1" quotePrefix="1">
      <alignment/>
    </xf>
    <xf numFmtId="0" fontId="0" fillId="0" borderId="19" xfId="0" applyBorder="1" applyAlignment="1" quotePrefix="1">
      <alignment/>
    </xf>
    <xf numFmtId="0" fontId="50" fillId="36" borderId="22" xfId="0" applyFont="1" applyFill="1" applyBorder="1" applyAlignment="1">
      <alignment horizontal="center"/>
    </xf>
    <xf numFmtId="0" fontId="50" fillId="36" borderId="10" xfId="0" applyFont="1" applyFill="1" applyBorder="1" applyAlignment="1">
      <alignment/>
    </xf>
    <xf numFmtId="0" fontId="50" fillId="36" borderId="10" xfId="0" applyFont="1" applyFill="1" applyBorder="1" applyAlignment="1">
      <alignment horizontal="center"/>
    </xf>
    <xf numFmtId="0" fontId="54" fillId="0" borderId="22" xfId="0" applyFont="1" applyBorder="1" applyAlignment="1">
      <alignment horizontal="left"/>
    </xf>
    <xf numFmtId="0" fontId="50" fillId="0" borderId="10" xfId="0" applyFont="1" applyBorder="1" applyAlignment="1">
      <alignment/>
    </xf>
    <xf numFmtId="0" fontId="50" fillId="0" borderId="10" xfId="0" applyFont="1" applyBorder="1" applyAlignment="1">
      <alignment horizontal="center"/>
    </xf>
    <xf numFmtId="0" fontId="50" fillId="0" borderId="17" xfId="0" applyFont="1" applyBorder="1" applyAlignment="1">
      <alignment horizontal="center"/>
    </xf>
    <xf numFmtId="0" fontId="50" fillId="0" borderId="0" xfId="0" applyFont="1" applyBorder="1" applyAlignment="1">
      <alignment horizontal="center"/>
    </xf>
    <xf numFmtId="0" fontId="50" fillId="0" borderId="16" xfId="0" applyFont="1" applyBorder="1" applyAlignment="1">
      <alignment/>
    </xf>
    <xf numFmtId="0" fontId="50" fillId="0" borderId="18" xfId="0" applyFont="1" applyBorder="1" applyAlignment="1">
      <alignment horizontal="left" vertical="top" wrapText="1"/>
    </xf>
    <xf numFmtId="0" fontId="50" fillId="0" borderId="19" xfId="0" applyFont="1" applyBorder="1" applyAlignment="1">
      <alignment horizontal="left" vertical="top" wrapText="1"/>
    </xf>
    <xf numFmtId="0" fontId="50" fillId="0" borderId="19" xfId="0" applyFont="1" applyBorder="1" applyAlignment="1">
      <alignment horizontal="center" vertical="top" wrapText="1"/>
    </xf>
    <xf numFmtId="0" fontId="50" fillId="0" borderId="20" xfId="0" applyFont="1" applyBorder="1" applyAlignment="1">
      <alignment/>
    </xf>
    <xf numFmtId="0" fontId="50" fillId="0" borderId="0" xfId="0" applyFont="1" applyBorder="1" applyAlignment="1">
      <alignment/>
    </xf>
    <xf numFmtId="0" fontId="50" fillId="0" borderId="0" xfId="0" applyFont="1" applyFill="1" applyBorder="1" applyAlignment="1">
      <alignment horizontal="center"/>
    </xf>
    <xf numFmtId="0" fontId="50" fillId="0" borderId="11" xfId="0" applyFont="1" applyBorder="1" applyAlignment="1">
      <alignment/>
    </xf>
    <xf numFmtId="0" fontId="50" fillId="0" borderId="23" xfId="0" applyFont="1" applyBorder="1" applyAlignment="1">
      <alignment/>
    </xf>
    <xf numFmtId="0" fontId="50" fillId="0" borderId="17" xfId="0" applyFont="1" applyFill="1" applyBorder="1" applyAlignment="1">
      <alignment horizontal="center"/>
    </xf>
    <xf numFmtId="0" fontId="50" fillId="0" borderId="0" xfId="0" applyFont="1" applyFill="1" applyBorder="1" applyAlignment="1">
      <alignment/>
    </xf>
    <xf numFmtId="0" fontId="50" fillId="0" borderId="0" xfId="0" applyFont="1" applyFill="1" applyBorder="1" applyAlignment="1">
      <alignment horizontal="right" vertical="top"/>
    </xf>
    <xf numFmtId="0" fontId="30" fillId="0" borderId="0" xfId="0" applyFont="1" applyFill="1" applyBorder="1" applyAlignment="1">
      <alignment horizontal="left" vertical="top"/>
    </xf>
    <xf numFmtId="0" fontId="50" fillId="0" borderId="0" xfId="0" applyFont="1" applyFill="1" applyBorder="1" applyAlignment="1">
      <alignment vertical="top"/>
    </xf>
    <xf numFmtId="0" fontId="50" fillId="0" borderId="16" xfId="0" applyFont="1" applyFill="1" applyBorder="1" applyAlignment="1">
      <alignment/>
    </xf>
    <xf numFmtId="0" fontId="50" fillId="0" borderId="0" xfId="0" applyFont="1" applyAlignment="1">
      <alignment horizontal="center"/>
    </xf>
    <xf numFmtId="0" fontId="30" fillId="0" borderId="0" xfId="0" applyFont="1" applyFill="1" applyBorder="1" applyAlignment="1">
      <alignment vertical="top" wrapText="1"/>
    </xf>
    <xf numFmtId="0" fontId="55" fillId="0" borderId="0" xfId="0" applyFont="1" applyBorder="1" applyAlignment="1">
      <alignment horizontal="center"/>
    </xf>
    <xf numFmtId="0" fontId="55" fillId="0" borderId="0" xfId="0" applyFont="1" applyBorder="1" applyAlignment="1">
      <alignment/>
    </xf>
    <xf numFmtId="0" fontId="55" fillId="0" borderId="17" xfId="0" applyFont="1" applyBorder="1" applyAlignment="1">
      <alignment horizontal="center"/>
    </xf>
    <xf numFmtId="0" fontId="55" fillId="0" borderId="24" xfId="0" applyFont="1" applyBorder="1" applyAlignment="1">
      <alignment horizontal="center"/>
    </xf>
    <xf numFmtId="0" fontId="55" fillId="0" borderId="16" xfId="0" applyFont="1" applyBorder="1" applyAlignment="1">
      <alignment horizontal="center"/>
    </xf>
    <xf numFmtId="0" fontId="55" fillId="0" borderId="19" xfId="0" applyFont="1" applyBorder="1" applyAlignment="1">
      <alignment horizontal="center"/>
    </xf>
    <xf numFmtId="0" fontId="55" fillId="0" borderId="19" xfId="0" applyFont="1" applyBorder="1" applyAlignment="1">
      <alignment horizontal="center" wrapText="1"/>
    </xf>
    <xf numFmtId="0" fontId="55" fillId="0" borderId="19" xfId="0" applyFont="1" applyFill="1" applyBorder="1" applyAlignment="1">
      <alignment horizontal="center" wrapText="1"/>
    </xf>
    <xf numFmtId="0" fontId="50" fillId="2" borderId="17" xfId="0" applyFont="1" applyFill="1" applyBorder="1" applyAlignment="1">
      <alignment horizontal="center" vertical="top"/>
    </xf>
    <xf numFmtId="0" fontId="55" fillId="2" borderId="0" xfId="0" applyFont="1" applyFill="1" applyBorder="1" applyAlignment="1">
      <alignment vertical="top"/>
    </xf>
    <xf numFmtId="49" fontId="50" fillId="2" borderId="0" xfId="0" applyNumberFormat="1" applyFont="1" applyFill="1" applyBorder="1" applyAlignment="1" quotePrefix="1">
      <alignment horizontal="left" vertical="top" wrapText="1"/>
    </xf>
    <xf numFmtId="49" fontId="50" fillId="2" borderId="0" xfId="0" applyNumberFormat="1" applyFont="1" applyFill="1" applyBorder="1" applyAlignment="1">
      <alignment horizontal="center" vertical="top" wrapText="1"/>
    </xf>
    <xf numFmtId="49" fontId="50" fillId="2" borderId="0" xfId="0" applyNumberFormat="1" applyFont="1" applyFill="1" applyBorder="1" applyAlignment="1" quotePrefix="1">
      <alignment horizontal="center" vertical="top" wrapText="1"/>
    </xf>
    <xf numFmtId="0" fontId="50" fillId="2" borderId="0" xfId="0" applyFont="1" applyFill="1" applyAlignment="1">
      <alignment horizontal="center" vertical="top"/>
    </xf>
    <xf numFmtId="49" fontId="55" fillId="2" borderId="0" xfId="0" applyNumberFormat="1" applyFont="1" applyFill="1" applyBorder="1" applyAlignment="1">
      <alignment horizontal="center" vertical="top" wrapText="1"/>
    </xf>
    <xf numFmtId="0" fontId="50" fillId="2" borderId="16" xfId="0" applyFont="1" applyFill="1" applyBorder="1" applyAlignment="1">
      <alignment/>
    </xf>
    <xf numFmtId="0" fontId="50" fillId="0" borderId="17" xfId="0" applyFont="1" applyBorder="1" applyAlignment="1">
      <alignment horizontal="center" vertical="top"/>
    </xf>
    <xf numFmtId="0" fontId="55" fillId="0" borderId="0" xfId="0" applyFont="1" applyBorder="1" applyAlignment="1">
      <alignment vertical="top"/>
    </xf>
    <xf numFmtId="49" fontId="50" fillId="0" borderId="0" xfId="0" applyNumberFormat="1" applyFont="1" applyBorder="1" applyAlignment="1" quotePrefix="1">
      <alignment horizontal="left" vertical="top" wrapText="1"/>
    </xf>
    <xf numFmtId="49" fontId="50" fillId="0" borderId="0" xfId="0" applyNumberFormat="1" applyFont="1" applyBorder="1" applyAlignment="1">
      <alignment horizontal="center" vertical="top" wrapText="1"/>
    </xf>
    <xf numFmtId="49" fontId="50" fillId="0" borderId="0" xfId="0" applyNumberFormat="1" applyFont="1" applyBorder="1" applyAlignment="1" quotePrefix="1">
      <alignment horizontal="center" vertical="top" wrapText="1"/>
    </xf>
    <xf numFmtId="0" fontId="50" fillId="0" borderId="0" xfId="0" applyFont="1" applyAlignment="1">
      <alignment horizontal="center" vertical="top"/>
    </xf>
    <xf numFmtId="0" fontId="50" fillId="0" borderId="0" xfId="0" applyFont="1" applyFill="1" applyAlignment="1">
      <alignment horizontal="center" vertical="top"/>
    </xf>
    <xf numFmtId="49" fontId="55" fillId="0" borderId="0" xfId="0" applyNumberFormat="1" applyFont="1" applyBorder="1" applyAlignment="1">
      <alignment horizontal="center" vertical="top" wrapText="1"/>
    </xf>
    <xf numFmtId="49" fontId="50" fillId="2" borderId="0" xfId="0" applyNumberFormat="1" applyFont="1" applyFill="1" applyBorder="1" applyAlignment="1">
      <alignment horizontal="left" vertical="top" wrapText="1"/>
    </xf>
    <xf numFmtId="49" fontId="50" fillId="0" borderId="0" xfId="0" applyNumberFormat="1" applyFont="1" applyBorder="1" applyAlignment="1">
      <alignment horizontal="left" vertical="top" wrapText="1"/>
    </xf>
    <xf numFmtId="0" fontId="50" fillId="0" borderId="0" xfId="0" applyFont="1" applyBorder="1" applyAlignment="1">
      <alignment horizontal="center" vertical="top"/>
    </xf>
    <xf numFmtId="0" fontId="50" fillId="0" borderId="0" xfId="0" applyFont="1" applyFill="1" applyBorder="1" applyAlignment="1">
      <alignment horizontal="center" vertical="top"/>
    </xf>
    <xf numFmtId="0" fontId="50" fillId="2" borderId="0" xfId="0" applyFont="1" applyFill="1" applyBorder="1" applyAlignment="1">
      <alignment horizontal="center" vertical="top"/>
    </xf>
    <xf numFmtId="0" fontId="55" fillId="0" borderId="17" xfId="0" applyFont="1" applyBorder="1" applyAlignment="1">
      <alignment horizontal="center" vertical="top"/>
    </xf>
    <xf numFmtId="1" fontId="50" fillId="0" borderId="0" xfId="0" applyNumberFormat="1" applyFont="1" applyBorder="1" applyAlignment="1">
      <alignment horizontal="center" vertical="top" wrapText="1"/>
    </xf>
    <xf numFmtId="0" fontId="50" fillId="0" borderId="15" xfId="0" applyFont="1" applyBorder="1" applyAlignment="1">
      <alignment horizontal="center"/>
    </xf>
    <xf numFmtId="0" fontId="50" fillId="0" borderId="11" xfId="0" applyFont="1" applyBorder="1" applyAlignment="1">
      <alignment horizontal="center"/>
    </xf>
    <xf numFmtId="0" fontId="50" fillId="0" borderId="17" xfId="0" applyFont="1" applyBorder="1" applyAlignment="1">
      <alignment vertical="top"/>
    </xf>
    <xf numFmtId="0" fontId="50" fillId="0" borderId="18" xfId="0" applyFont="1" applyBorder="1" applyAlignment="1">
      <alignment horizontal="center"/>
    </xf>
    <xf numFmtId="0" fontId="50" fillId="0" borderId="19" xfId="0" applyFont="1" applyBorder="1" applyAlignment="1">
      <alignment/>
    </xf>
    <xf numFmtId="0" fontId="50" fillId="0" borderId="19" xfId="0" applyFont="1" applyBorder="1" applyAlignment="1">
      <alignment horizontal="center"/>
    </xf>
    <xf numFmtId="0" fontId="50" fillId="0" borderId="0" xfId="0" applyFont="1" applyAlignment="1">
      <alignment horizontal="left"/>
    </xf>
    <xf numFmtId="0" fontId="55" fillId="0" borderId="0" xfId="0" applyFont="1" applyFill="1" applyAlignment="1">
      <alignment horizontal="left"/>
    </xf>
    <xf numFmtId="164" fontId="2" fillId="33" borderId="19" xfId="0" applyNumberFormat="1" applyFont="1" applyFill="1" applyBorder="1" applyAlignment="1">
      <alignment horizontal="center" wrapText="1"/>
    </xf>
    <xf numFmtId="164" fontId="2" fillId="33" borderId="19" xfId="0" applyNumberFormat="1" applyFont="1" applyFill="1" applyBorder="1" applyAlignment="1" applyProtection="1">
      <alignment horizontal="center" wrapText="1"/>
      <protection/>
    </xf>
    <xf numFmtId="165" fontId="2" fillId="33" borderId="19" xfId="0" applyNumberFormat="1" applyFont="1" applyFill="1" applyBorder="1" applyAlignment="1" applyProtection="1">
      <alignment horizontal="center" wrapText="1"/>
      <protection/>
    </xf>
    <xf numFmtId="164" fontId="2" fillId="33" borderId="19" xfId="44" applyNumberFormat="1" applyFont="1" applyFill="1" applyBorder="1" applyAlignment="1" applyProtection="1">
      <alignment horizontal="center" wrapText="1"/>
      <protection/>
    </xf>
    <xf numFmtId="3" fontId="2" fillId="33" borderId="19" xfId="0" applyNumberFormat="1" applyFont="1" applyFill="1" applyBorder="1" applyAlignment="1" applyProtection="1">
      <alignment horizontal="center"/>
      <protection/>
    </xf>
    <xf numFmtId="165" fontId="2" fillId="33" borderId="19" xfId="0" applyNumberFormat="1" applyFont="1" applyFill="1" applyBorder="1" applyAlignment="1" applyProtection="1">
      <alignment horizontal="center"/>
      <protection/>
    </xf>
    <xf numFmtId="2" fontId="2" fillId="33" borderId="19" xfId="0" applyNumberFormat="1" applyFont="1" applyFill="1" applyBorder="1" applyAlignment="1" applyProtection="1">
      <alignment horizontal="center"/>
      <protection/>
    </xf>
    <xf numFmtId="0" fontId="2" fillId="33" borderId="0" xfId="0" applyFont="1" applyFill="1" applyBorder="1" applyAlignment="1" applyProtection="1">
      <alignment horizontal="left" indent="1"/>
      <protection/>
    </xf>
    <xf numFmtId="0" fontId="2" fillId="33" borderId="19" xfId="0" applyFont="1" applyFill="1" applyBorder="1" applyAlignment="1" applyProtection="1">
      <alignment horizontal="left" indent="1"/>
      <protection/>
    </xf>
    <xf numFmtId="0" fontId="3" fillId="34" borderId="10"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wrapText="1"/>
      <protection/>
    </xf>
    <xf numFmtId="164" fontId="2" fillId="0" borderId="0" xfId="44" applyNumberFormat="1" applyFont="1" applyAlignment="1">
      <alignment horizontal="center"/>
    </xf>
    <xf numFmtId="164" fontId="2" fillId="0" borderId="0" xfId="0" applyNumberFormat="1" applyFont="1" applyBorder="1" applyAlignment="1">
      <alignment horizontal="center"/>
    </xf>
    <xf numFmtId="164" fontId="2" fillId="0" borderId="0" xfId="44" applyNumberFormat="1" applyFont="1" applyBorder="1" applyAlignment="1">
      <alignment horizontal="center"/>
    </xf>
    <xf numFmtId="0" fontId="2" fillId="33" borderId="19" xfId="0" applyFont="1" applyFill="1" applyBorder="1" applyAlignment="1" applyProtection="1">
      <alignment horizontal="left" indent="3"/>
      <protection/>
    </xf>
    <xf numFmtId="0" fontId="0" fillId="33" borderId="19" xfId="0" applyFont="1" applyFill="1" applyBorder="1" applyAlignment="1">
      <alignment horizontal="left" wrapText="1" indent="3"/>
    </xf>
    <xf numFmtId="164" fontId="2" fillId="0" borderId="19" xfId="0" applyNumberFormat="1" applyFont="1" applyBorder="1" applyAlignment="1">
      <alignment horizontal="center"/>
    </xf>
    <xf numFmtId="164" fontId="2" fillId="0" borderId="19" xfId="44" applyNumberFormat="1" applyFont="1" applyBorder="1" applyAlignment="1">
      <alignment horizontal="center"/>
    </xf>
    <xf numFmtId="0" fontId="5" fillId="33" borderId="19" xfId="0" applyFont="1" applyFill="1" applyBorder="1" applyAlignment="1" applyProtection="1">
      <alignment/>
      <protection/>
    </xf>
    <xf numFmtId="0" fontId="11" fillId="0" borderId="0" xfId="56" applyFont="1" applyFill="1">
      <alignment/>
      <protection/>
    </xf>
    <xf numFmtId="0" fontId="11" fillId="0" borderId="16" xfId="56" applyFont="1" applyFill="1" applyBorder="1" applyAlignment="1">
      <alignment wrapText="1"/>
      <protection/>
    </xf>
    <xf numFmtId="1" fontId="50" fillId="2" borderId="0" xfId="0" applyNumberFormat="1" applyFont="1" applyFill="1" applyBorder="1" applyAlignment="1" quotePrefix="1">
      <alignment horizontal="center" vertical="top" wrapText="1"/>
    </xf>
    <xf numFmtId="1" fontId="50" fillId="0" borderId="0" xfId="0" applyNumberFormat="1" applyFont="1" applyBorder="1" applyAlignment="1" quotePrefix="1">
      <alignment horizontal="center" vertical="top" wrapText="1"/>
    </xf>
    <xf numFmtId="0" fontId="6" fillId="33" borderId="19" xfId="0" applyFont="1" applyFill="1" applyBorder="1" applyAlignment="1" applyProtection="1">
      <alignment horizontal="center" wrapText="1"/>
      <protection/>
    </xf>
    <xf numFmtId="0" fontId="6" fillId="0" borderId="19" xfId="0" applyFont="1" applyFill="1" applyBorder="1" applyAlignment="1">
      <alignment horizontal="center" wrapText="1"/>
    </xf>
    <xf numFmtId="0" fontId="31" fillId="0" borderId="16" xfId="56" applyFont="1" applyFill="1" applyBorder="1" applyAlignment="1">
      <alignment wrapText="1"/>
      <protection/>
    </xf>
    <xf numFmtId="0" fontId="56" fillId="0" borderId="0" xfId="0" applyFont="1" applyAlignment="1">
      <alignment wrapText="1"/>
    </xf>
    <xf numFmtId="0" fontId="0" fillId="0" borderId="0" xfId="0" applyFont="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57"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1" fillId="0" borderId="0" xfId="56" applyFont="1" applyFill="1" applyAlignment="1">
      <alignment wrapText="1"/>
      <protection/>
    </xf>
    <xf numFmtId="0" fontId="50" fillId="0" borderId="0" xfId="0" applyFont="1" applyAlignment="1">
      <alignment horizontal="left" wrapText="1"/>
    </xf>
    <xf numFmtId="0" fontId="0" fillId="0" borderId="0" xfId="0" applyAlignment="1">
      <alignment horizontal="left" wrapText="1"/>
    </xf>
    <xf numFmtId="0" fontId="50" fillId="0" borderId="17" xfId="0" applyFont="1" applyFill="1" applyBorder="1" applyAlignment="1">
      <alignment horizontal="left" vertical="top" wrapText="1"/>
    </xf>
    <xf numFmtId="0" fontId="50" fillId="0" borderId="0" xfId="0" applyFont="1" applyFill="1" applyBorder="1" applyAlignment="1">
      <alignment horizontal="left" vertical="top" wrapText="1"/>
    </xf>
    <xf numFmtId="0" fontId="55" fillId="0" borderId="17" xfId="0" applyFont="1" applyBorder="1" applyAlignment="1">
      <alignment horizontal="center"/>
    </xf>
    <xf numFmtId="0" fontId="55" fillId="0" borderId="18" xfId="0" applyFont="1" applyBorder="1" applyAlignment="1">
      <alignment horizontal="center"/>
    </xf>
    <xf numFmtId="0" fontId="55" fillId="0" borderId="25" xfId="0" applyFont="1" applyBorder="1" applyAlignment="1">
      <alignment horizontal="center"/>
    </xf>
    <xf numFmtId="0" fontId="50" fillId="0" borderId="0" xfId="0" applyFont="1" applyFill="1" applyAlignment="1">
      <alignment horizontal="left" wrapText="1"/>
    </xf>
    <xf numFmtId="0" fontId="3" fillId="0" borderId="19"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3_3_MakeReports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50_v2\Report\MP3_3_MakeReports2.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4_v01\Documentation\WP44_Specs_201407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5_v01\Documentation\WP45_Specs_201407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6_v01\Documentation\WP46_Specs_20140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SUMMARY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ifications"/>
      <sheetName val="Glossary"/>
      <sheetName val="Questions"/>
      <sheetName val="MS_diagnosis"/>
      <sheetName val="isotret"/>
      <sheetName val="doxmineryth"/>
      <sheetName val="MSTreatment"/>
      <sheetName val="Covariates_ol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indications"/>
      <sheetName val="Glossary"/>
      <sheetName val="DX_Code_Descriptions"/>
      <sheetName val="Testosterone(NDC and Proc)"/>
      <sheetName val="Testost-split up (for persist r"/>
      <sheetName val="Covariates_o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APPENDIX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hypogonadism"/>
      <sheetName val="Glossary"/>
      <sheetName val="Testosterone(NDC and Proc)"/>
      <sheetName val="Testost-split up (for persist r"/>
      <sheetName val="DX_Code_Descriptions"/>
      <sheetName val="Covariates_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3" sqref="A3"/>
    </sheetView>
  </sheetViews>
  <sheetFormatPr defaultColWidth="9.140625" defaultRowHeight="15"/>
  <cols>
    <col min="1" max="1" width="89.28125" style="0" customWidth="1"/>
  </cols>
  <sheetData>
    <row r="1" ht="18.75">
      <c r="A1" s="178" t="s">
        <v>138</v>
      </c>
    </row>
    <row r="2" ht="15">
      <c r="A2" s="179"/>
    </row>
    <row r="3" ht="94.5">
      <c r="A3" s="180" t="s">
        <v>140</v>
      </c>
    </row>
    <row r="4" ht="15">
      <c r="A4" s="181"/>
    </row>
    <row r="5" ht="105">
      <c r="A5" s="182" t="s">
        <v>141</v>
      </c>
    </row>
    <row r="6" ht="15">
      <c r="A6" s="182"/>
    </row>
    <row r="7" ht="75">
      <c r="A7" s="181" t="s">
        <v>142</v>
      </c>
    </row>
    <row r="8" ht="15">
      <c r="A8" s="183"/>
    </row>
    <row r="9" ht="31.5">
      <c r="A9" s="184" t="s">
        <v>143</v>
      </c>
    </row>
    <row r="10" ht="15">
      <c r="A10" s="183"/>
    </row>
    <row r="11" ht="45">
      <c r="A11" s="185" t="s">
        <v>144</v>
      </c>
    </row>
    <row r="12" ht="9.75" customHeight="1">
      <c r="A12" s="183"/>
    </row>
    <row r="13" ht="75" customHeight="1">
      <c r="A13" s="185"/>
    </row>
    <row r="14" ht="9.75" customHeight="1">
      <c r="A14" s="183"/>
    </row>
    <row r="15" ht="15">
      <c r="A15" s="185"/>
    </row>
    <row r="16" ht="9.75" customHeight="1">
      <c r="A16" s="183"/>
    </row>
    <row r="17" ht="15">
      <c r="A17" s="185"/>
    </row>
    <row r="18" ht="15">
      <c r="A18" s="186"/>
    </row>
    <row r="19" ht="15">
      <c r="A19" s="186"/>
    </row>
  </sheetData>
  <sheetProtection password="9523" sheet="1"/>
  <printOptions/>
  <pageMargins left="0.4021875" right="0.24" top="0.947916666666667" bottom="0.75" header="0.3" footer="0.3"/>
  <pageSetup horizontalDpi="300" verticalDpi="300" orientation="portrait" r:id="rId2"/>
  <headerFooter>
    <oddHeader>&amp;C&amp;"-,Bold"&amp;14Modular Program Report&amp;R&amp;G</oddHeader>
    <oddFooter>&amp;LTO9Y5_MPR_WP46_V01</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8"/>
  <sheetViews>
    <sheetView showGridLines="0" view="pageLayout" workbookViewId="0" topLeftCell="A1">
      <selection activeCell="C10" sqref="C10"/>
    </sheetView>
  </sheetViews>
  <sheetFormatPr defaultColWidth="9.140625" defaultRowHeight="15"/>
  <cols>
    <col min="1" max="1" width="11.421875" style="68" bestFit="1" customWidth="1"/>
    <col min="2" max="2" width="2.421875" style="46" customWidth="1"/>
    <col min="3" max="3" width="84.8515625" style="46" customWidth="1"/>
    <col min="4" max="6" width="9.140625" style="46" customWidth="1"/>
    <col min="7" max="7" width="13.8515625" style="46" customWidth="1"/>
    <col min="8" max="16384" width="9.140625" style="46" customWidth="1"/>
  </cols>
  <sheetData>
    <row r="1" spans="1:3" ht="13.5" thickTop="1">
      <c r="A1" s="43" t="s">
        <v>19</v>
      </c>
      <c r="B1" s="44"/>
      <c r="C1" s="45"/>
    </row>
    <row r="2" spans="1:3" ht="12.75">
      <c r="A2" s="47"/>
      <c r="B2" s="48"/>
      <c r="C2" s="49"/>
    </row>
    <row r="3" spans="1:7" ht="93.75" customHeight="1">
      <c r="A3" s="57" t="s">
        <v>20</v>
      </c>
      <c r="B3" s="53"/>
      <c r="C3" s="50" t="s">
        <v>131</v>
      </c>
      <c r="E3" s="51"/>
      <c r="F3" s="51"/>
      <c r="G3" s="52"/>
    </row>
    <row r="4" spans="1:7" ht="12.75">
      <c r="A4" s="54" t="s">
        <v>136</v>
      </c>
      <c r="B4" s="171"/>
      <c r="C4" s="177" t="s">
        <v>137</v>
      </c>
      <c r="D4" s="53"/>
      <c r="E4" s="51"/>
      <c r="F4" s="51"/>
      <c r="G4" s="52"/>
    </row>
    <row r="5" spans="1:7" ht="12.75">
      <c r="A5" s="54" t="s">
        <v>21</v>
      </c>
      <c r="B5" s="171"/>
      <c r="C5" s="172" t="s">
        <v>111</v>
      </c>
      <c r="D5" s="53"/>
      <c r="E5" s="51"/>
      <c r="F5" s="51"/>
      <c r="G5" s="52"/>
    </row>
    <row r="6" spans="1:3" ht="5.25" customHeight="1">
      <c r="A6" s="54"/>
      <c r="B6" s="55"/>
      <c r="C6" s="56"/>
    </row>
    <row r="7" spans="1:3" ht="4.5" customHeight="1">
      <c r="A7" s="54"/>
      <c r="B7" s="55"/>
      <c r="C7" s="56"/>
    </row>
    <row r="8" spans="1:3" s="53" customFormat="1" ht="16.5" customHeight="1">
      <c r="A8" s="57" t="s">
        <v>22</v>
      </c>
      <c r="C8" s="58" t="s">
        <v>23</v>
      </c>
    </row>
    <row r="9" spans="1:7" s="53" customFormat="1" ht="16.5" customHeight="1">
      <c r="A9" s="57" t="s">
        <v>24</v>
      </c>
      <c r="C9" s="58" t="s">
        <v>25</v>
      </c>
      <c r="E9" s="187"/>
      <c r="F9" s="187"/>
      <c r="G9" s="187"/>
    </row>
    <row r="10" spans="1:8" s="53" customFormat="1" ht="59.25" customHeight="1">
      <c r="A10" s="57" t="s">
        <v>26</v>
      </c>
      <c r="B10" s="59"/>
      <c r="C10" s="60" t="s">
        <v>128</v>
      </c>
      <c r="D10" s="23"/>
      <c r="E10" s="23"/>
      <c r="F10" s="23"/>
      <c r="G10" s="23"/>
      <c r="H10" s="61"/>
    </row>
    <row r="11" spans="1:8" s="53" customFormat="1" ht="64.5" customHeight="1">
      <c r="A11" s="57" t="s">
        <v>27</v>
      </c>
      <c r="B11" s="59"/>
      <c r="C11" s="60" t="s">
        <v>129</v>
      </c>
      <c r="D11" s="23"/>
      <c r="E11" s="23"/>
      <c r="F11" s="23"/>
      <c r="G11" s="23"/>
      <c r="H11" s="61"/>
    </row>
    <row r="12" spans="1:8" s="53" customFormat="1" ht="59.25" customHeight="1">
      <c r="A12" s="57" t="s">
        <v>28</v>
      </c>
      <c r="B12" s="59"/>
      <c r="C12" s="60" t="s">
        <v>130</v>
      </c>
      <c r="D12" s="23"/>
      <c r="E12" s="23"/>
      <c r="F12" s="23"/>
      <c r="G12" s="23"/>
      <c r="H12" s="61"/>
    </row>
    <row r="13" spans="1:5" s="53" customFormat="1" ht="14.25" customHeight="1">
      <c r="A13" s="57" t="s">
        <v>29</v>
      </c>
      <c r="B13" s="59"/>
      <c r="C13" s="60" t="s">
        <v>30</v>
      </c>
      <c r="E13" s="62"/>
    </row>
    <row r="14" spans="1:5" s="53" customFormat="1" ht="13.5" customHeight="1">
      <c r="A14" s="57"/>
      <c r="B14" s="63"/>
      <c r="C14" s="60"/>
      <c r="E14" s="42"/>
    </row>
    <row r="15" spans="1:5" s="53" customFormat="1" ht="25.5">
      <c r="A15" s="64" t="s">
        <v>31</v>
      </c>
      <c r="B15" s="65"/>
      <c r="C15" s="66" t="s">
        <v>32</v>
      </c>
      <c r="E15" s="42"/>
    </row>
    <row r="16" spans="1:5" ht="12.75">
      <c r="A16" s="67"/>
      <c r="B16" s="53"/>
      <c r="C16" s="53"/>
      <c r="E16" s="42"/>
    </row>
    <row r="17" spans="1:5" ht="12.75">
      <c r="A17" s="67"/>
      <c r="B17" s="53"/>
      <c r="C17" s="53"/>
      <c r="E17" s="42"/>
    </row>
    <row r="18" ht="12.75">
      <c r="E18" s="42"/>
    </row>
  </sheetData>
  <sheetProtection password="9523" sheet="1"/>
  <mergeCells count="1">
    <mergeCell ref="E9:G9"/>
  </mergeCells>
  <printOptions horizontalCentered="1" verticalCentered="1"/>
  <pageMargins left="0.4021875" right="0.24" top="0.947916666666667" bottom="0.75" header="0.3" footer="0.3"/>
  <pageSetup fitToHeight="0" fitToWidth="0" horizontalDpi="600" verticalDpi="600" orientation="portrait" r:id="rId2"/>
  <headerFooter>
    <oddHeader>&amp;R&amp;G</oddHeader>
    <oddFooter>&amp;LTO9Y5_MPR_WP46_V01</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V40"/>
  <sheetViews>
    <sheetView showGridLines="0" view="pageLayout" workbookViewId="0" topLeftCell="A1">
      <selection activeCell="C10" sqref="C10"/>
    </sheetView>
  </sheetViews>
  <sheetFormatPr defaultColWidth="9.140625" defaultRowHeight="15"/>
  <cols>
    <col min="1" max="1" width="9.7109375" style="111" customWidth="1"/>
    <col min="2" max="2" width="0.42578125" style="42" customWidth="1"/>
    <col min="3" max="3" width="34.140625" style="111" customWidth="1"/>
    <col min="4" max="4" width="11.8515625" style="111" customWidth="1"/>
    <col min="5" max="5" width="11.7109375" style="111" customWidth="1"/>
    <col min="6" max="6" width="9.57421875" style="111" customWidth="1"/>
    <col min="7" max="7" width="8.421875" style="42" customWidth="1"/>
    <col min="8" max="8" width="7.8515625" style="42" customWidth="1"/>
    <col min="9" max="9" width="10.28125" style="42" customWidth="1"/>
    <col min="10" max="12" width="7.00390625" style="42" customWidth="1"/>
    <col min="13" max="13" width="10.7109375" style="111" customWidth="1"/>
    <col min="14" max="14" width="0.85546875" style="42" customWidth="1"/>
    <col min="15" max="15" width="20.140625" style="42" customWidth="1"/>
    <col min="16" max="16" width="10.28125" style="42" customWidth="1"/>
    <col min="17" max="17" width="19.57421875" style="42" customWidth="1"/>
    <col min="18" max="18" width="16.28125" style="42" customWidth="1"/>
    <col min="19" max="19" width="8.28125" style="42" customWidth="1"/>
    <col min="20" max="20" width="11.00390625" style="42" customWidth="1"/>
    <col min="21" max="21" width="7.28125" style="42" customWidth="1"/>
    <col min="22" max="22" width="0.71875" style="42" customWidth="1"/>
    <col min="23" max="23" width="9.140625" style="42" customWidth="1"/>
    <col min="24" max="24" width="10.7109375" style="42" bestFit="1" customWidth="1"/>
    <col min="25" max="16384" width="9.140625" style="42" customWidth="1"/>
  </cols>
  <sheetData>
    <row r="1" spans="1:22" ht="3" customHeight="1">
      <c r="A1" s="88"/>
      <c r="B1" s="89"/>
      <c r="C1" s="90"/>
      <c r="D1" s="90"/>
      <c r="E1" s="90"/>
      <c r="F1" s="90"/>
      <c r="G1" s="89"/>
      <c r="H1" s="89"/>
      <c r="I1" s="89"/>
      <c r="J1" s="89"/>
      <c r="K1" s="89"/>
      <c r="L1" s="89"/>
      <c r="M1" s="90"/>
      <c r="N1" s="89"/>
      <c r="O1" s="89"/>
      <c r="P1" s="89"/>
      <c r="Q1" s="89"/>
      <c r="R1" s="89"/>
      <c r="S1" s="89"/>
      <c r="T1" s="89"/>
      <c r="U1" s="89"/>
      <c r="V1" s="89"/>
    </row>
    <row r="2" spans="1:22" ht="15" customHeight="1">
      <c r="A2" s="91" t="s">
        <v>62</v>
      </c>
      <c r="B2" s="92"/>
      <c r="C2" s="93"/>
      <c r="D2" s="93"/>
      <c r="E2" s="93"/>
      <c r="F2" s="93"/>
      <c r="G2" s="92"/>
      <c r="H2" s="92"/>
      <c r="I2" s="92"/>
      <c r="J2" s="92"/>
      <c r="K2" s="92"/>
      <c r="L2" s="92"/>
      <c r="M2" s="93"/>
      <c r="N2" s="92"/>
      <c r="O2" s="92"/>
      <c r="P2" s="92"/>
      <c r="Q2" s="92"/>
      <c r="R2" s="92"/>
      <c r="S2" s="92"/>
      <c r="T2" s="92"/>
      <c r="U2" s="92"/>
      <c r="V2" s="82"/>
    </row>
    <row r="3" spans="1:22" ht="3" customHeight="1">
      <c r="A3" s="94"/>
      <c r="B3" s="95"/>
      <c r="C3" s="95"/>
      <c r="D3" s="95"/>
      <c r="E3" s="95"/>
      <c r="F3" s="95"/>
      <c r="G3" s="95"/>
      <c r="H3" s="95"/>
      <c r="I3" s="95"/>
      <c r="J3" s="95"/>
      <c r="K3" s="95"/>
      <c r="L3" s="95"/>
      <c r="M3" s="95"/>
      <c r="N3" s="95"/>
      <c r="O3" s="95"/>
      <c r="P3" s="95"/>
      <c r="Q3" s="95"/>
      <c r="R3" s="95"/>
      <c r="S3" s="95"/>
      <c r="T3" s="95"/>
      <c r="U3" s="95"/>
      <c r="V3" s="96"/>
    </row>
    <row r="4" spans="1:22" ht="32.25" customHeight="1">
      <c r="A4" s="190" t="s">
        <v>139</v>
      </c>
      <c r="B4" s="191"/>
      <c r="C4" s="191"/>
      <c r="D4" s="191"/>
      <c r="E4" s="191"/>
      <c r="F4" s="191"/>
      <c r="G4" s="191"/>
      <c r="H4" s="191"/>
      <c r="I4" s="191"/>
      <c r="J4" s="191"/>
      <c r="K4" s="191"/>
      <c r="L4" s="191"/>
      <c r="M4" s="191"/>
      <c r="N4" s="191"/>
      <c r="O4" s="191"/>
      <c r="P4" s="191"/>
      <c r="Q4" s="191"/>
      <c r="R4" s="191"/>
      <c r="S4" s="191"/>
      <c r="T4" s="191"/>
      <c r="U4" s="191"/>
      <c r="V4" s="96"/>
    </row>
    <row r="5" spans="1:22" ht="3.75" customHeight="1">
      <c r="A5" s="97"/>
      <c r="B5" s="98"/>
      <c r="C5" s="98"/>
      <c r="D5" s="98"/>
      <c r="E5" s="98"/>
      <c r="F5" s="99"/>
      <c r="G5" s="98"/>
      <c r="H5" s="98"/>
      <c r="I5" s="98"/>
      <c r="J5" s="98"/>
      <c r="K5" s="98"/>
      <c r="L5" s="98"/>
      <c r="M5" s="99"/>
      <c r="N5" s="98"/>
      <c r="O5" s="98"/>
      <c r="P5" s="98"/>
      <c r="Q5" s="98"/>
      <c r="R5" s="98"/>
      <c r="S5" s="98"/>
      <c r="T5" s="98"/>
      <c r="U5" s="98"/>
      <c r="V5" s="100"/>
    </row>
    <row r="6" spans="1:22" ht="3.75" customHeight="1">
      <c r="A6" s="94"/>
      <c r="B6" s="101"/>
      <c r="C6" s="95"/>
      <c r="D6" s="95"/>
      <c r="E6" s="95"/>
      <c r="F6" s="95"/>
      <c r="G6" s="95"/>
      <c r="H6" s="95"/>
      <c r="I6" s="95"/>
      <c r="J6" s="95"/>
      <c r="K6" s="95"/>
      <c r="L6" s="95"/>
      <c r="M6" s="95"/>
      <c r="N6" s="102"/>
      <c r="O6" s="103"/>
      <c r="P6" s="103"/>
      <c r="Q6" s="103"/>
      <c r="R6" s="103"/>
      <c r="S6" s="103"/>
      <c r="T6" s="103"/>
      <c r="U6" s="103"/>
      <c r="V6" s="104"/>
    </row>
    <row r="7" spans="1:22" s="62" customFormat="1" ht="12">
      <c r="A7" s="105"/>
      <c r="B7" s="106"/>
      <c r="E7" s="107" t="s">
        <v>63</v>
      </c>
      <c r="F7" s="108" t="s">
        <v>64</v>
      </c>
      <c r="O7" s="109"/>
      <c r="P7" s="106"/>
      <c r="Q7" s="106"/>
      <c r="R7" s="106"/>
      <c r="S7" s="106"/>
      <c r="T7" s="106"/>
      <c r="U7" s="106"/>
      <c r="V7" s="110"/>
    </row>
    <row r="8" spans="1:22" ht="12">
      <c r="A8" s="105"/>
      <c r="B8" s="101"/>
      <c r="C8" s="62"/>
      <c r="D8" s="62"/>
      <c r="E8" s="107" t="s">
        <v>65</v>
      </c>
      <c r="F8" s="108" t="s">
        <v>66</v>
      </c>
      <c r="H8" s="62"/>
      <c r="I8" s="62"/>
      <c r="O8" s="109"/>
      <c r="P8" s="101"/>
      <c r="Q8" s="101"/>
      <c r="R8" s="101"/>
      <c r="S8" s="101"/>
      <c r="T8" s="101"/>
      <c r="U8" s="101"/>
      <c r="V8" s="96"/>
    </row>
    <row r="9" spans="1:22" ht="12">
      <c r="A9" s="94"/>
      <c r="B9" s="101"/>
      <c r="C9" s="62"/>
      <c r="D9" s="62"/>
      <c r="E9" s="107" t="s">
        <v>67</v>
      </c>
      <c r="F9" s="108" t="s">
        <v>68</v>
      </c>
      <c r="H9" s="62"/>
      <c r="I9" s="62"/>
      <c r="O9" s="112"/>
      <c r="P9" s="101"/>
      <c r="Q9" s="101"/>
      <c r="R9" s="101"/>
      <c r="S9" s="101"/>
      <c r="T9" s="101"/>
      <c r="U9" s="101"/>
      <c r="V9" s="96"/>
    </row>
    <row r="10" spans="1:22" s="62" customFormat="1" ht="12">
      <c r="A10" s="105"/>
      <c r="B10" s="106"/>
      <c r="E10" s="107" t="s">
        <v>69</v>
      </c>
      <c r="F10" s="108" t="s">
        <v>70</v>
      </c>
      <c r="O10" s="112"/>
      <c r="P10" s="106"/>
      <c r="Q10" s="106"/>
      <c r="R10" s="106"/>
      <c r="S10" s="106"/>
      <c r="T10" s="106"/>
      <c r="U10" s="106"/>
      <c r="V10" s="110"/>
    </row>
    <row r="11" spans="1:22" s="62" customFormat="1" ht="12">
      <c r="A11" s="105"/>
      <c r="B11" s="106"/>
      <c r="E11" s="107" t="s">
        <v>71</v>
      </c>
      <c r="F11" s="108" t="s">
        <v>72</v>
      </c>
      <c r="O11" s="112"/>
      <c r="P11" s="106"/>
      <c r="Q11" s="106"/>
      <c r="R11" s="106"/>
      <c r="S11" s="106"/>
      <c r="T11" s="106"/>
      <c r="U11" s="106"/>
      <c r="V11" s="110"/>
    </row>
    <row r="12" spans="1:22" ht="7.5" customHeight="1">
      <c r="A12" s="94"/>
      <c r="B12" s="101"/>
      <c r="C12" s="102"/>
      <c r="D12" s="102"/>
      <c r="E12" s="102"/>
      <c r="F12" s="102"/>
      <c r="G12" s="102"/>
      <c r="H12" s="102"/>
      <c r="I12" s="102"/>
      <c r="J12" s="102"/>
      <c r="K12" s="102"/>
      <c r="L12" s="102"/>
      <c r="M12" s="102"/>
      <c r="N12" s="102"/>
      <c r="O12" s="101"/>
      <c r="P12" s="101"/>
      <c r="Q12" s="101"/>
      <c r="R12" s="101"/>
      <c r="S12" s="101"/>
      <c r="T12" s="101"/>
      <c r="U12" s="101"/>
      <c r="V12" s="96"/>
    </row>
    <row r="13" spans="1:22" ht="12.75" thickBot="1">
      <c r="A13" s="192" t="s">
        <v>112</v>
      </c>
      <c r="B13" s="113"/>
      <c r="C13" s="194" t="s">
        <v>73</v>
      </c>
      <c r="D13" s="194"/>
      <c r="E13" s="194"/>
      <c r="F13" s="194"/>
      <c r="G13" s="194"/>
      <c r="H13" s="194"/>
      <c r="I13" s="194"/>
      <c r="J13" s="194"/>
      <c r="K13" s="194"/>
      <c r="L13" s="194"/>
      <c r="M13" s="194"/>
      <c r="N13" s="114"/>
      <c r="O13" s="194" t="s">
        <v>74</v>
      </c>
      <c r="P13" s="194"/>
      <c r="Q13" s="194"/>
      <c r="R13" s="194"/>
      <c r="S13" s="194"/>
      <c r="T13" s="194"/>
      <c r="U13" s="194"/>
      <c r="V13" s="96"/>
    </row>
    <row r="14" spans="1:22" ht="3.75" customHeight="1">
      <c r="A14" s="192"/>
      <c r="B14" s="113"/>
      <c r="C14" s="115"/>
      <c r="D14" s="113"/>
      <c r="E14" s="113"/>
      <c r="F14" s="113"/>
      <c r="G14" s="113"/>
      <c r="H14" s="113"/>
      <c r="I14" s="113"/>
      <c r="J14" s="113"/>
      <c r="K14" s="113"/>
      <c r="L14" s="113"/>
      <c r="M14" s="116"/>
      <c r="N14" s="113"/>
      <c r="O14" s="115"/>
      <c r="P14" s="113"/>
      <c r="Q14" s="113"/>
      <c r="R14" s="113"/>
      <c r="S14" s="113"/>
      <c r="T14" s="113"/>
      <c r="U14" s="117"/>
      <c r="V14" s="96"/>
    </row>
    <row r="15" spans="1:22" ht="45" customHeight="1">
      <c r="A15" s="193"/>
      <c r="B15" s="118"/>
      <c r="C15" s="119" t="s">
        <v>75</v>
      </c>
      <c r="D15" s="119" t="s">
        <v>76</v>
      </c>
      <c r="E15" s="119" t="s">
        <v>77</v>
      </c>
      <c r="F15" s="119" t="s">
        <v>78</v>
      </c>
      <c r="G15" s="119" t="s">
        <v>79</v>
      </c>
      <c r="H15" s="119" t="s">
        <v>80</v>
      </c>
      <c r="I15" s="119" t="s">
        <v>81</v>
      </c>
      <c r="J15" s="119" t="s">
        <v>82</v>
      </c>
      <c r="K15" s="119" t="s">
        <v>83</v>
      </c>
      <c r="L15" s="119" t="s">
        <v>84</v>
      </c>
      <c r="M15" s="120" t="s">
        <v>85</v>
      </c>
      <c r="N15" s="119"/>
      <c r="O15" s="119" t="s">
        <v>86</v>
      </c>
      <c r="P15" s="119" t="s">
        <v>87</v>
      </c>
      <c r="Q15" s="119" t="s">
        <v>77</v>
      </c>
      <c r="R15" s="119" t="s">
        <v>88</v>
      </c>
      <c r="S15" s="119" t="s">
        <v>78</v>
      </c>
      <c r="T15" s="120" t="s">
        <v>89</v>
      </c>
      <c r="U15" s="119" t="s">
        <v>90</v>
      </c>
      <c r="V15" s="96"/>
    </row>
    <row r="16" spans="1:22" ht="27" customHeight="1">
      <c r="A16" s="121">
        <v>1</v>
      </c>
      <c r="B16" s="122"/>
      <c r="C16" s="123" t="s">
        <v>91</v>
      </c>
      <c r="D16" s="123" t="s">
        <v>92</v>
      </c>
      <c r="E16" s="123" t="s">
        <v>60</v>
      </c>
      <c r="F16" s="124" t="s">
        <v>93</v>
      </c>
      <c r="G16" s="125" t="s">
        <v>94</v>
      </c>
      <c r="H16" s="124" t="s">
        <v>95</v>
      </c>
      <c r="I16" s="124" t="s">
        <v>93</v>
      </c>
      <c r="J16" s="124" t="s">
        <v>95</v>
      </c>
      <c r="K16" s="126">
        <v>0</v>
      </c>
      <c r="L16" s="126" t="s">
        <v>96</v>
      </c>
      <c r="M16" s="126" t="s">
        <v>97</v>
      </c>
      <c r="N16" s="127"/>
      <c r="O16" s="124" t="s">
        <v>98</v>
      </c>
      <c r="P16" s="126" t="s">
        <v>96</v>
      </c>
      <c r="Q16" s="124" t="s">
        <v>98</v>
      </c>
      <c r="R16" s="126" t="s">
        <v>96</v>
      </c>
      <c r="S16" s="124" t="s">
        <v>93</v>
      </c>
      <c r="T16" s="125" t="s">
        <v>99</v>
      </c>
      <c r="U16" s="173">
        <v>0</v>
      </c>
      <c r="V16" s="128"/>
    </row>
    <row r="17" spans="1:22" ht="24">
      <c r="A17" s="129">
        <v>2</v>
      </c>
      <c r="B17" s="130"/>
      <c r="C17" s="131" t="s">
        <v>91</v>
      </c>
      <c r="D17" s="131" t="s">
        <v>92</v>
      </c>
      <c r="E17" s="131" t="s">
        <v>60</v>
      </c>
      <c r="F17" s="132" t="s">
        <v>93</v>
      </c>
      <c r="G17" s="133" t="s">
        <v>94</v>
      </c>
      <c r="H17" s="132" t="s">
        <v>95</v>
      </c>
      <c r="I17" s="132" t="s">
        <v>100</v>
      </c>
      <c r="J17" s="132" t="s">
        <v>95</v>
      </c>
      <c r="K17" s="134">
        <v>0</v>
      </c>
      <c r="L17" s="134" t="s">
        <v>96</v>
      </c>
      <c r="M17" s="135" t="s">
        <v>97</v>
      </c>
      <c r="N17" s="136"/>
      <c r="O17" s="132" t="s">
        <v>98</v>
      </c>
      <c r="P17" s="134" t="s">
        <v>96</v>
      </c>
      <c r="Q17" s="132" t="s">
        <v>98</v>
      </c>
      <c r="R17" s="134" t="s">
        <v>96</v>
      </c>
      <c r="S17" s="132" t="s">
        <v>93</v>
      </c>
      <c r="T17" s="133" t="s">
        <v>99</v>
      </c>
      <c r="U17" s="174">
        <v>0</v>
      </c>
      <c r="V17" s="96"/>
    </row>
    <row r="18" spans="1:22" ht="24">
      <c r="A18" s="121">
        <v>3</v>
      </c>
      <c r="B18" s="122"/>
      <c r="C18" s="137" t="s">
        <v>101</v>
      </c>
      <c r="D18" s="137" t="s">
        <v>92</v>
      </c>
      <c r="E18" s="123" t="s">
        <v>60</v>
      </c>
      <c r="F18" s="124" t="s">
        <v>93</v>
      </c>
      <c r="G18" s="125" t="s">
        <v>94</v>
      </c>
      <c r="H18" s="124" t="s">
        <v>95</v>
      </c>
      <c r="I18" s="124" t="s">
        <v>93</v>
      </c>
      <c r="J18" s="124" t="s">
        <v>95</v>
      </c>
      <c r="K18" s="126">
        <v>0</v>
      </c>
      <c r="L18" s="126" t="s">
        <v>96</v>
      </c>
      <c r="M18" s="126" t="s">
        <v>97</v>
      </c>
      <c r="N18" s="127"/>
      <c r="O18" s="124" t="s">
        <v>98</v>
      </c>
      <c r="P18" s="126" t="s">
        <v>96</v>
      </c>
      <c r="Q18" s="124" t="s">
        <v>98</v>
      </c>
      <c r="R18" s="126" t="s">
        <v>96</v>
      </c>
      <c r="S18" s="124" t="s">
        <v>93</v>
      </c>
      <c r="T18" s="125" t="s">
        <v>99</v>
      </c>
      <c r="U18" s="173">
        <v>0</v>
      </c>
      <c r="V18" s="128"/>
    </row>
    <row r="19" spans="1:22" ht="24">
      <c r="A19" s="129">
        <v>4</v>
      </c>
      <c r="B19" s="130"/>
      <c r="C19" s="138" t="s">
        <v>101</v>
      </c>
      <c r="D19" s="138" t="s">
        <v>92</v>
      </c>
      <c r="E19" s="131" t="s">
        <v>60</v>
      </c>
      <c r="F19" s="132" t="s">
        <v>93</v>
      </c>
      <c r="G19" s="133" t="s">
        <v>94</v>
      </c>
      <c r="H19" s="132" t="s">
        <v>95</v>
      </c>
      <c r="I19" s="132" t="s">
        <v>100</v>
      </c>
      <c r="J19" s="132" t="s">
        <v>95</v>
      </c>
      <c r="K19" s="134">
        <v>0</v>
      </c>
      <c r="L19" s="134" t="s">
        <v>96</v>
      </c>
      <c r="M19" s="135" t="s">
        <v>97</v>
      </c>
      <c r="N19" s="136"/>
      <c r="O19" s="132" t="s">
        <v>98</v>
      </c>
      <c r="P19" s="134" t="s">
        <v>96</v>
      </c>
      <c r="Q19" s="132" t="s">
        <v>98</v>
      </c>
      <c r="R19" s="134" t="s">
        <v>96</v>
      </c>
      <c r="S19" s="132" t="s">
        <v>93</v>
      </c>
      <c r="T19" s="133" t="s">
        <v>99</v>
      </c>
      <c r="U19" s="174">
        <v>0</v>
      </c>
      <c r="V19" s="96"/>
    </row>
    <row r="20" spans="1:22" ht="27" customHeight="1">
      <c r="A20" s="121">
        <v>5</v>
      </c>
      <c r="B20" s="122"/>
      <c r="C20" s="123" t="s">
        <v>105</v>
      </c>
      <c r="D20" s="123" t="s">
        <v>92</v>
      </c>
      <c r="E20" s="123" t="s">
        <v>60</v>
      </c>
      <c r="F20" s="124" t="s">
        <v>93</v>
      </c>
      <c r="G20" s="125" t="s">
        <v>94</v>
      </c>
      <c r="H20" s="124" t="s">
        <v>95</v>
      </c>
      <c r="I20" s="124" t="s">
        <v>93</v>
      </c>
      <c r="J20" s="124" t="s">
        <v>95</v>
      </c>
      <c r="K20" s="141">
        <v>0</v>
      </c>
      <c r="L20" s="141" t="s">
        <v>96</v>
      </c>
      <c r="M20" s="141" t="s">
        <v>97</v>
      </c>
      <c r="N20" s="127"/>
      <c r="O20" s="124" t="s">
        <v>98</v>
      </c>
      <c r="P20" s="141" t="s">
        <v>96</v>
      </c>
      <c r="Q20" s="124" t="s">
        <v>98</v>
      </c>
      <c r="R20" s="141" t="s">
        <v>96</v>
      </c>
      <c r="S20" s="124" t="s">
        <v>93</v>
      </c>
      <c r="T20" s="125" t="s">
        <v>99</v>
      </c>
      <c r="U20" s="173">
        <v>0</v>
      </c>
      <c r="V20" s="128"/>
    </row>
    <row r="21" spans="1:22" ht="24">
      <c r="A21" s="129">
        <v>6</v>
      </c>
      <c r="B21" s="130"/>
      <c r="C21" s="131" t="s">
        <v>105</v>
      </c>
      <c r="D21" s="131" t="s">
        <v>92</v>
      </c>
      <c r="E21" s="131" t="s">
        <v>60</v>
      </c>
      <c r="F21" s="132" t="s">
        <v>93</v>
      </c>
      <c r="G21" s="133" t="s">
        <v>94</v>
      </c>
      <c r="H21" s="132" t="s">
        <v>95</v>
      </c>
      <c r="I21" s="132" t="s">
        <v>100</v>
      </c>
      <c r="J21" s="132" t="s">
        <v>95</v>
      </c>
      <c r="K21" s="134">
        <v>0</v>
      </c>
      <c r="L21" s="134" t="s">
        <v>96</v>
      </c>
      <c r="M21" s="135" t="s">
        <v>97</v>
      </c>
      <c r="N21" s="136"/>
      <c r="O21" s="132" t="s">
        <v>98</v>
      </c>
      <c r="P21" s="134" t="s">
        <v>96</v>
      </c>
      <c r="Q21" s="132" t="s">
        <v>98</v>
      </c>
      <c r="R21" s="134" t="s">
        <v>96</v>
      </c>
      <c r="S21" s="132" t="s">
        <v>93</v>
      </c>
      <c r="T21" s="133" t="s">
        <v>99</v>
      </c>
      <c r="U21" s="174">
        <v>0</v>
      </c>
      <c r="V21" s="96"/>
    </row>
    <row r="22" spans="1:22" ht="24">
      <c r="A22" s="121">
        <v>7</v>
      </c>
      <c r="B22" s="122"/>
      <c r="C22" s="137" t="s">
        <v>102</v>
      </c>
      <c r="D22" s="137" t="s">
        <v>103</v>
      </c>
      <c r="E22" s="123" t="s">
        <v>60</v>
      </c>
      <c r="F22" s="124" t="s">
        <v>93</v>
      </c>
      <c r="G22" s="125" t="s">
        <v>94</v>
      </c>
      <c r="H22" s="124" t="s">
        <v>95</v>
      </c>
      <c r="I22" s="124" t="s">
        <v>93</v>
      </c>
      <c r="J22" s="124" t="s">
        <v>95</v>
      </c>
      <c r="K22" s="126">
        <v>0</v>
      </c>
      <c r="L22" s="126" t="s">
        <v>96</v>
      </c>
      <c r="M22" s="126" t="s">
        <v>97</v>
      </c>
      <c r="N22" s="127"/>
      <c r="O22" s="124" t="s">
        <v>98</v>
      </c>
      <c r="P22" s="126" t="s">
        <v>96</v>
      </c>
      <c r="Q22" s="124" t="s">
        <v>98</v>
      </c>
      <c r="R22" s="126" t="s">
        <v>96</v>
      </c>
      <c r="S22" s="124" t="s">
        <v>93</v>
      </c>
      <c r="T22" s="125" t="s">
        <v>99</v>
      </c>
      <c r="U22" s="173">
        <v>0</v>
      </c>
      <c r="V22" s="128"/>
    </row>
    <row r="23" spans="1:22" ht="24">
      <c r="A23" s="129">
        <v>8</v>
      </c>
      <c r="B23" s="130"/>
      <c r="C23" s="138" t="s">
        <v>102</v>
      </c>
      <c r="D23" s="138" t="s">
        <v>103</v>
      </c>
      <c r="E23" s="131" t="s">
        <v>60</v>
      </c>
      <c r="F23" s="132" t="s">
        <v>93</v>
      </c>
      <c r="G23" s="133" t="s">
        <v>94</v>
      </c>
      <c r="H23" s="132" t="s">
        <v>95</v>
      </c>
      <c r="I23" s="132" t="s">
        <v>100</v>
      </c>
      <c r="J23" s="132" t="s">
        <v>95</v>
      </c>
      <c r="K23" s="134">
        <v>0</v>
      </c>
      <c r="L23" s="134" t="s">
        <v>96</v>
      </c>
      <c r="M23" s="135" t="s">
        <v>97</v>
      </c>
      <c r="N23" s="136"/>
      <c r="O23" s="132" t="s">
        <v>98</v>
      </c>
      <c r="P23" s="134" t="s">
        <v>96</v>
      </c>
      <c r="Q23" s="132" t="s">
        <v>98</v>
      </c>
      <c r="R23" s="134" t="s">
        <v>96</v>
      </c>
      <c r="S23" s="132" t="s">
        <v>93</v>
      </c>
      <c r="T23" s="133" t="s">
        <v>99</v>
      </c>
      <c r="U23" s="174">
        <v>0</v>
      </c>
      <c r="V23" s="96"/>
    </row>
    <row r="24" spans="1:22" ht="59.25" customHeight="1">
      <c r="A24" s="121">
        <v>9</v>
      </c>
      <c r="B24" s="122"/>
      <c r="C24" s="137" t="s">
        <v>104</v>
      </c>
      <c r="D24" s="137" t="s">
        <v>103</v>
      </c>
      <c r="E24" s="123" t="s">
        <v>60</v>
      </c>
      <c r="F24" s="124" t="s">
        <v>93</v>
      </c>
      <c r="G24" s="125" t="s">
        <v>94</v>
      </c>
      <c r="H24" s="124" t="s">
        <v>95</v>
      </c>
      <c r="I24" s="124" t="s">
        <v>93</v>
      </c>
      <c r="J24" s="124" t="s">
        <v>95</v>
      </c>
      <c r="K24" s="126">
        <v>0</v>
      </c>
      <c r="L24" s="126" t="s">
        <v>96</v>
      </c>
      <c r="M24" s="126" t="s">
        <v>97</v>
      </c>
      <c r="N24" s="127"/>
      <c r="O24" s="124" t="s">
        <v>98</v>
      </c>
      <c r="P24" s="126" t="s">
        <v>96</v>
      </c>
      <c r="Q24" s="124" t="s">
        <v>98</v>
      </c>
      <c r="R24" s="126" t="s">
        <v>96</v>
      </c>
      <c r="S24" s="124" t="s">
        <v>93</v>
      </c>
      <c r="T24" s="125" t="s">
        <v>99</v>
      </c>
      <c r="U24" s="173">
        <v>0</v>
      </c>
      <c r="V24" s="128"/>
    </row>
    <row r="25" spans="1:22" ht="61.5" customHeight="1">
      <c r="A25" s="129">
        <v>10</v>
      </c>
      <c r="B25" s="130"/>
      <c r="C25" s="138" t="s">
        <v>104</v>
      </c>
      <c r="D25" s="138" t="s">
        <v>103</v>
      </c>
      <c r="E25" s="131" t="s">
        <v>60</v>
      </c>
      <c r="F25" s="132" t="s">
        <v>93</v>
      </c>
      <c r="G25" s="133" t="s">
        <v>94</v>
      </c>
      <c r="H25" s="132" t="s">
        <v>95</v>
      </c>
      <c r="I25" s="132" t="s">
        <v>100</v>
      </c>
      <c r="J25" s="132" t="s">
        <v>95</v>
      </c>
      <c r="K25" s="134">
        <v>0</v>
      </c>
      <c r="L25" s="134" t="s">
        <v>96</v>
      </c>
      <c r="M25" s="135" t="s">
        <v>97</v>
      </c>
      <c r="N25" s="136"/>
      <c r="O25" s="132" t="s">
        <v>98</v>
      </c>
      <c r="P25" s="134" t="s">
        <v>96</v>
      </c>
      <c r="Q25" s="132" t="s">
        <v>98</v>
      </c>
      <c r="R25" s="134" t="s">
        <v>96</v>
      </c>
      <c r="S25" s="132" t="s">
        <v>93</v>
      </c>
      <c r="T25" s="133" t="s">
        <v>99</v>
      </c>
      <c r="U25" s="174">
        <v>0</v>
      </c>
      <c r="V25" s="96"/>
    </row>
    <row r="26" spans="1:22" ht="51" customHeight="1">
      <c r="A26" s="121">
        <v>11</v>
      </c>
      <c r="B26" s="122"/>
      <c r="C26" s="137" t="s">
        <v>132</v>
      </c>
      <c r="D26" s="137" t="s">
        <v>103</v>
      </c>
      <c r="E26" s="123" t="s">
        <v>60</v>
      </c>
      <c r="F26" s="124" t="s">
        <v>93</v>
      </c>
      <c r="G26" s="125" t="s">
        <v>94</v>
      </c>
      <c r="H26" s="124" t="s">
        <v>95</v>
      </c>
      <c r="I26" s="124" t="s">
        <v>93</v>
      </c>
      <c r="J26" s="124" t="s">
        <v>95</v>
      </c>
      <c r="K26" s="126">
        <v>0</v>
      </c>
      <c r="L26" s="126" t="s">
        <v>96</v>
      </c>
      <c r="M26" s="126" t="s">
        <v>97</v>
      </c>
      <c r="N26" s="127"/>
      <c r="O26" s="124" t="s">
        <v>98</v>
      </c>
      <c r="P26" s="126" t="s">
        <v>96</v>
      </c>
      <c r="Q26" s="124" t="s">
        <v>98</v>
      </c>
      <c r="R26" s="126" t="s">
        <v>96</v>
      </c>
      <c r="S26" s="124" t="s">
        <v>93</v>
      </c>
      <c r="T26" s="125" t="s">
        <v>99</v>
      </c>
      <c r="U26" s="173">
        <v>0</v>
      </c>
      <c r="V26" s="128"/>
    </row>
    <row r="27" spans="1:22" ht="48">
      <c r="A27" s="129">
        <v>12</v>
      </c>
      <c r="B27" s="130"/>
      <c r="C27" s="138" t="s">
        <v>132</v>
      </c>
      <c r="D27" s="138" t="s">
        <v>103</v>
      </c>
      <c r="E27" s="131" t="s">
        <v>60</v>
      </c>
      <c r="F27" s="132" t="s">
        <v>93</v>
      </c>
      <c r="G27" s="133" t="s">
        <v>94</v>
      </c>
      <c r="H27" s="132" t="s">
        <v>95</v>
      </c>
      <c r="I27" s="132" t="s">
        <v>100</v>
      </c>
      <c r="J27" s="132" t="s">
        <v>95</v>
      </c>
      <c r="K27" s="139">
        <v>0</v>
      </c>
      <c r="L27" s="139" t="s">
        <v>96</v>
      </c>
      <c r="M27" s="140" t="s">
        <v>97</v>
      </c>
      <c r="N27" s="136"/>
      <c r="O27" s="132" t="s">
        <v>98</v>
      </c>
      <c r="P27" s="139" t="s">
        <v>96</v>
      </c>
      <c r="Q27" s="132" t="s">
        <v>98</v>
      </c>
      <c r="R27" s="139" t="s">
        <v>96</v>
      </c>
      <c r="S27" s="132" t="s">
        <v>93</v>
      </c>
      <c r="T27" s="133" t="s">
        <v>99</v>
      </c>
      <c r="U27" s="174">
        <v>0</v>
      </c>
      <c r="V27" s="96"/>
    </row>
    <row r="28" spans="1:22" ht="3.75" customHeight="1">
      <c r="A28" s="142"/>
      <c r="B28" s="130"/>
      <c r="C28" s="138"/>
      <c r="D28" s="138"/>
      <c r="E28" s="138"/>
      <c r="F28" s="132"/>
      <c r="G28" s="132"/>
      <c r="H28" s="132"/>
      <c r="I28" s="132"/>
      <c r="J28" s="132"/>
      <c r="K28" s="134"/>
      <c r="L28" s="134"/>
      <c r="M28" s="135"/>
      <c r="N28" s="132"/>
      <c r="O28" s="132"/>
      <c r="P28" s="132"/>
      <c r="Q28" s="132"/>
      <c r="R28" s="132"/>
      <c r="S28" s="132"/>
      <c r="T28" s="132"/>
      <c r="U28" s="143"/>
      <c r="V28" s="96"/>
    </row>
    <row r="29" spans="1:22" ht="3" customHeight="1">
      <c r="A29" s="144"/>
      <c r="B29" s="103"/>
      <c r="C29" s="145"/>
      <c r="D29" s="145"/>
      <c r="E29" s="145"/>
      <c r="F29" s="145"/>
      <c r="G29" s="103"/>
      <c r="H29" s="103"/>
      <c r="I29" s="103"/>
      <c r="J29" s="103"/>
      <c r="K29" s="103"/>
      <c r="L29" s="103"/>
      <c r="M29" s="145"/>
      <c r="N29" s="103"/>
      <c r="O29" s="103"/>
      <c r="P29" s="103"/>
      <c r="Q29" s="103"/>
      <c r="R29" s="103"/>
      <c r="S29" s="103"/>
      <c r="T29" s="103"/>
      <c r="U29" s="103"/>
      <c r="V29" s="104"/>
    </row>
    <row r="30" spans="1:22" ht="12">
      <c r="A30" s="146" t="s">
        <v>106</v>
      </c>
      <c r="B30" s="101"/>
      <c r="C30" s="95"/>
      <c r="D30" s="95"/>
      <c r="E30" s="95"/>
      <c r="F30" s="95"/>
      <c r="G30" s="101"/>
      <c r="H30" s="101"/>
      <c r="I30" s="101"/>
      <c r="J30" s="101"/>
      <c r="K30" s="101"/>
      <c r="L30" s="101"/>
      <c r="M30" s="95"/>
      <c r="N30" s="101"/>
      <c r="O30" s="101"/>
      <c r="P30" s="101"/>
      <c r="Q30" s="101"/>
      <c r="R30" s="101"/>
      <c r="S30" s="101"/>
      <c r="T30" s="101"/>
      <c r="U30" s="101"/>
      <c r="V30" s="96"/>
    </row>
    <row r="31" spans="1:22" ht="12">
      <c r="A31" s="146" t="s">
        <v>107</v>
      </c>
      <c r="B31" s="101"/>
      <c r="C31" s="95"/>
      <c r="D31" s="95"/>
      <c r="E31" s="95"/>
      <c r="F31" s="95"/>
      <c r="G31" s="101"/>
      <c r="H31" s="101"/>
      <c r="I31" s="101"/>
      <c r="J31" s="101"/>
      <c r="K31" s="101"/>
      <c r="L31" s="101"/>
      <c r="M31" s="95"/>
      <c r="N31" s="101"/>
      <c r="O31" s="101"/>
      <c r="P31" s="101"/>
      <c r="Q31" s="101"/>
      <c r="R31" s="101"/>
      <c r="S31" s="101"/>
      <c r="T31" s="101"/>
      <c r="U31" s="101"/>
      <c r="V31" s="96"/>
    </row>
    <row r="32" spans="1:22" ht="12">
      <c r="A32" s="146" t="s">
        <v>108</v>
      </c>
      <c r="B32" s="101"/>
      <c r="C32" s="95"/>
      <c r="D32" s="95"/>
      <c r="E32" s="95"/>
      <c r="F32" s="95"/>
      <c r="G32" s="101"/>
      <c r="H32" s="101"/>
      <c r="I32" s="101"/>
      <c r="J32" s="101"/>
      <c r="K32" s="101"/>
      <c r="L32" s="101"/>
      <c r="M32" s="95"/>
      <c r="N32" s="101"/>
      <c r="O32" s="101"/>
      <c r="P32" s="101"/>
      <c r="Q32" s="101"/>
      <c r="R32" s="101"/>
      <c r="S32" s="101"/>
      <c r="T32" s="101"/>
      <c r="U32" s="101"/>
      <c r="V32" s="96"/>
    </row>
    <row r="33" spans="1:22" ht="12">
      <c r="A33" s="146" t="s">
        <v>109</v>
      </c>
      <c r="B33" s="101"/>
      <c r="C33" s="95"/>
      <c r="D33" s="95"/>
      <c r="E33" s="95"/>
      <c r="F33" s="95"/>
      <c r="G33" s="101"/>
      <c r="H33" s="101"/>
      <c r="I33" s="101"/>
      <c r="J33" s="101"/>
      <c r="K33" s="101"/>
      <c r="L33" s="101"/>
      <c r="M33" s="95"/>
      <c r="N33" s="101"/>
      <c r="O33" s="101"/>
      <c r="P33" s="101"/>
      <c r="Q33" s="101"/>
      <c r="R33" s="101"/>
      <c r="S33" s="101"/>
      <c r="T33" s="101"/>
      <c r="U33" s="101"/>
      <c r="V33" s="96"/>
    </row>
    <row r="34" spans="1:22" ht="3.75" customHeight="1">
      <c r="A34" s="147"/>
      <c r="B34" s="148"/>
      <c r="C34" s="149"/>
      <c r="D34" s="149"/>
      <c r="E34" s="149"/>
      <c r="F34" s="149"/>
      <c r="G34" s="148"/>
      <c r="H34" s="148"/>
      <c r="I34" s="148"/>
      <c r="J34" s="148"/>
      <c r="K34" s="148"/>
      <c r="L34" s="148"/>
      <c r="M34" s="149"/>
      <c r="N34" s="148"/>
      <c r="O34" s="148"/>
      <c r="P34" s="148"/>
      <c r="Q34" s="148"/>
      <c r="R34" s="148"/>
      <c r="S34" s="148"/>
      <c r="T34" s="148"/>
      <c r="U34" s="148"/>
      <c r="V34" s="100"/>
    </row>
    <row r="36" spans="1:22" s="62" customFormat="1" ht="23.25" customHeight="1">
      <c r="A36" s="195" t="s">
        <v>110</v>
      </c>
      <c r="B36" s="195"/>
      <c r="C36" s="195"/>
      <c r="D36" s="195"/>
      <c r="E36" s="195"/>
      <c r="F36" s="195"/>
      <c r="G36" s="195"/>
      <c r="H36" s="195"/>
      <c r="I36" s="195"/>
      <c r="J36" s="195"/>
      <c r="K36" s="195"/>
      <c r="L36" s="195"/>
      <c r="M36" s="195"/>
      <c r="N36" s="195"/>
      <c r="O36" s="195"/>
      <c r="P36" s="195"/>
      <c r="Q36" s="195"/>
      <c r="R36" s="195"/>
      <c r="S36" s="195"/>
      <c r="T36" s="195"/>
      <c r="U36" s="195"/>
      <c r="V36" s="195"/>
    </row>
    <row r="37" spans="1:4" ht="12">
      <c r="A37" s="150" t="s">
        <v>117</v>
      </c>
      <c r="D37" s="151"/>
    </row>
    <row r="38" spans="1:16" ht="15">
      <c r="A38" s="188"/>
      <c r="B38" s="189"/>
      <c r="C38" s="189"/>
      <c r="D38" s="189"/>
      <c r="E38" s="189"/>
      <c r="F38" s="189"/>
      <c r="G38" s="189"/>
      <c r="H38" s="189"/>
      <c r="I38" s="189"/>
      <c r="J38" s="189"/>
      <c r="K38" s="189"/>
      <c r="L38" s="189"/>
      <c r="M38" s="189"/>
      <c r="N38" s="189"/>
      <c r="O38" s="189"/>
      <c r="P38" s="189"/>
    </row>
    <row r="39" spans="1:16" ht="15">
      <c r="A39" s="188"/>
      <c r="B39" s="189"/>
      <c r="C39" s="189"/>
      <c r="D39" s="189"/>
      <c r="E39" s="189"/>
      <c r="F39" s="189"/>
      <c r="G39" s="189"/>
      <c r="H39" s="189"/>
      <c r="I39" s="189"/>
      <c r="J39" s="189"/>
      <c r="K39" s="189"/>
      <c r="L39" s="189"/>
      <c r="M39" s="189"/>
      <c r="N39" s="189"/>
      <c r="O39" s="189"/>
      <c r="P39" s="189"/>
    </row>
    <row r="40" spans="3:4" ht="12">
      <c r="C40" s="150"/>
      <c r="D40" s="150"/>
    </row>
  </sheetData>
  <sheetProtection password="9523" sheet="1"/>
  <mergeCells count="7">
    <mergeCell ref="A39:P39"/>
    <mergeCell ref="A4:U4"/>
    <mergeCell ref="A13:A15"/>
    <mergeCell ref="C13:M13"/>
    <mergeCell ref="O13:U13"/>
    <mergeCell ref="A36:V36"/>
    <mergeCell ref="A38:P38"/>
  </mergeCells>
  <printOptions/>
  <pageMargins left="0.4021875" right="0.24" top="0.947916666666667" bottom="0.75" header="0.3" footer="0.3"/>
  <pageSetup horizontalDpi="1200" verticalDpi="1200" orientation="landscape" scale="97" r:id="rId2"/>
  <headerFooter>
    <oddHeader>&amp;R&amp;G</oddHeader>
    <oddFooter>&amp;LTO9Y5_MPR_WP46_V01</oddFooter>
  </headerFooter>
  <colBreaks count="1" manualBreakCount="1">
    <brk id="13" max="65535" man="1"/>
  </colBreaks>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7"/>
  <sheetViews>
    <sheetView showGridLines="0" view="pageLayout" zoomScaleNormal="90" workbookViewId="0" topLeftCell="A1">
      <selection activeCell="C10" sqref="C10"/>
    </sheetView>
  </sheetViews>
  <sheetFormatPr defaultColWidth="9.140625" defaultRowHeight="15"/>
  <cols>
    <col min="1" max="1" width="133.7109375" style="70" customWidth="1"/>
    <col min="2" max="16384" width="9.140625" style="70" customWidth="1"/>
  </cols>
  <sheetData>
    <row r="2" ht="15.75">
      <c r="A2" s="69" t="s">
        <v>33</v>
      </c>
    </row>
    <row r="3" ht="15">
      <c r="A3" s="71"/>
    </row>
    <row r="4" spans="1:14" ht="15">
      <c r="A4" s="72" t="s">
        <v>34</v>
      </c>
      <c r="B4" s="73"/>
      <c r="C4" s="73"/>
      <c r="D4" s="73"/>
      <c r="E4" s="73"/>
      <c r="F4" s="73"/>
      <c r="G4" s="73"/>
      <c r="H4" s="73"/>
      <c r="I4" s="74"/>
      <c r="J4" s="74"/>
      <c r="K4" s="74"/>
      <c r="L4" s="74"/>
      <c r="M4" s="74"/>
      <c r="N4" s="74"/>
    </row>
    <row r="5" spans="1:14" ht="25.5">
      <c r="A5" s="75" t="s">
        <v>35</v>
      </c>
      <c r="B5" s="73"/>
      <c r="C5" s="73"/>
      <c r="D5" s="73"/>
      <c r="E5" s="73"/>
      <c r="F5" s="73"/>
      <c r="G5" s="73"/>
      <c r="H5" s="73"/>
      <c r="I5" s="74"/>
      <c r="J5" s="74"/>
      <c r="K5" s="74"/>
      <c r="L5" s="74"/>
      <c r="M5" s="74"/>
      <c r="N5" s="74"/>
    </row>
    <row r="6" spans="1:14" ht="39.75" customHeight="1">
      <c r="A6" s="75" t="s">
        <v>36</v>
      </c>
      <c r="B6" s="73"/>
      <c r="C6" s="73"/>
      <c r="D6" s="73"/>
      <c r="E6" s="73"/>
      <c r="F6" s="73"/>
      <c r="G6" s="73"/>
      <c r="H6" s="73"/>
      <c r="I6" s="74"/>
      <c r="J6" s="74"/>
      <c r="K6" s="74"/>
      <c r="L6" s="74"/>
      <c r="M6" s="74"/>
      <c r="N6" s="74"/>
    </row>
    <row r="7" ht="39.75" customHeight="1">
      <c r="A7" s="76" t="s">
        <v>37</v>
      </c>
    </row>
    <row r="8" spans="1:2" ht="15">
      <c r="A8" s="76" t="s">
        <v>38</v>
      </c>
      <c r="B8" s="73"/>
    </row>
    <row r="9" spans="1:14" ht="25.5">
      <c r="A9" s="77" t="s">
        <v>39</v>
      </c>
      <c r="B9" s="73"/>
      <c r="C9" s="73"/>
      <c r="D9" s="73"/>
      <c r="E9" s="73"/>
      <c r="F9" s="73"/>
      <c r="G9" s="73"/>
      <c r="H9" s="73"/>
      <c r="I9" s="74"/>
      <c r="J9" s="74"/>
      <c r="K9" s="74"/>
      <c r="L9" s="74"/>
      <c r="M9" s="74"/>
      <c r="N9" s="74"/>
    </row>
    <row r="10" spans="1:14" ht="15">
      <c r="A10" s="76" t="s">
        <v>40</v>
      </c>
      <c r="B10" s="73"/>
      <c r="C10" s="73"/>
      <c r="D10" s="73"/>
      <c r="E10" s="73"/>
      <c r="F10" s="73"/>
      <c r="G10" s="73"/>
      <c r="H10" s="74"/>
      <c r="I10" s="74"/>
      <c r="J10" s="74"/>
      <c r="K10" s="74"/>
      <c r="L10" s="74"/>
      <c r="M10" s="74"/>
      <c r="N10" s="74"/>
    </row>
    <row r="11" spans="1:14" ht="15" customHeight="1">
      <c r="A11" s="76" t="s">
        <v>41</v>
      </c>
      <c r="B11" s="73"/>
      <c r="C11" s="73"/>
      <c r="D11" s="73"/>
      <c r="E11" s="73"/>
      <c r="F11" s="73"/>
      <c r="G11" s="73"/>
      <c r="H11" s="74"/>
      <c r="I11" s="74"/>
      <c r="J11" s="74"/>
      <c r="K11" s="74"/>
      <c r="L11" s="74"/>
      <c r="M11" s="74"/>
      <c r="N11" s="74"/>
    </row>
    <row r="12" spans="1:14" ht="38.25">
      <c r="A12" s="76" t="s">
        <v>42</v>
      </c>
      <c r="B12" s="73"/>
      <c r="C12" s="73"/>
      <c r="D12" s="73"/>
      <c r="E12" s="73"/>
      <c r="F12" s="73"/>
      <c r="G12" s="73"/>
      <c r="H12" s="74"/>
      <c r="I12" s="74"/>
      <c r="J12" s="74"/>
      <c r="K12" s="74"/>
      <c r="L12" s="74"/>
      <c r="M12" s="74"/>
      <c r="N12" s="74"/>
    </row>
    <row r="13" spans="1:14" ht="15">
      <c r="A13" s="76" t="s">
        <v>43</v>
      </c>
      <c r="B13" s="73"/>
      <c r="C13" s="73"/>
      <c r="D13" s="73"/>
      <c r="E13" s="73"/>
      <c r="F13" s="73"/>
      <c r="G13" s="73"/>
      <c r="H13" s="74"/>
      <c r="I13" s="74"/>
      <c r="J13" s="74"/>
      <c r="K13" s="74"/>
      <c r="L13" s="74"/>
      <c r="M13" s="74"/>
      <c r="N13" s="74"/>
    </row>
    <row r="14" spans="1:14" ht="25.5">
      <c r="A14" s="76" t="s">
        <v>44</v>
      </c>
      <c r="B14" s="73"/>
      <c r="C14" s="73"/>
      <c r="D14" s="73"/>
      <c r="E14" s="73"/>
      <c r="F14" s="73"/>
      <c r="G14" s="73"/>
      <c r="H14" s="74"/>
      <c r="I14" s="74"/>
      <c r="J14" s="74"/>
      <c r="K14" s="74"/>
      <c r="L14" s="74"/>
      <c r="M14" s="74"/>
      <c r="N14" s="74"/>
    </row>
    <row r="15" spans="1:14" ht="18" customHeight="1">
      <c r="A15" s="76" t="s">
        <v>45</v>
      </c>
      <c r="B15" s="73"/>
      <c r="C15" s="73"/>
      <c r="D15" s="73"/>
      <c r="E15" s="73"/>
      <c r="F15" s="73"/>
      <c r="G15" s="73"/>
      <c r="H15" s="74"/>
      <c r="I15" s="74"/>
      <c r="J15" s="74"/>
      <c r="K15" s="74"/>
      <c r="L15" s="74"/>
      <c r="M15" s="74"/>
      <c r="N15" s="74"/>
    </row>
    <row r="16" spans="1:14" ht="15">
      <c r="A16" s="76" t="s">
        <v>46</v>
      </c>
      <c r="B16" s="73"/>
      <c r="C16" s="73"/>
      <c r="D16" s="73"/>
      <c r="E16" s="73"/>
      <c r="F16" s="73"/>
      <c r="G16" s="73"/>
      <c r="H16" s="74"/>
      <c r="I16" s="74"/>
      <c r="J16" s="74"/>
      <c r="K16" s="74"/>
      <c r="L16" s="74"/>
      <c r="M16" s="74"/>
      <c r="N16" s="74"/>
    </row>
    <row r="17" spans="1:14" ht="15">
      <c r="A17" s="76" t="s">
        <v>47</v>
      </c>
      <c r="B17" s="73"/>
      <c r="C17" s="73"/>
      <c r="D17" s="73"/>
      <c r="E17" s="73"/>
      <c r="F17" s="73"/>
      <c r="G17" s="73"/>
      <c r="H17" s="74"/>
      <c r="I17" s="74"/>
      <c r="J17" s="74"/>
      <c r="K17" s="74"/>
      <c r="L17" s="74"/>
      <c r="M17" s="74"/>
      <c r="N17" s="74"/>
    </row>
    <row r="18" spans="1:14" ht="15.75" customHeight="1">
      <c r="A18" s="76" t="s">
        <v>48</v>
      </c>
      <c r="B18" s="73"/>
      <c r="C18" s="73"/>
      <c r="D18" s="73"/>
      <c r="E18" s="73"/>
      <c r="F18" s="73"/>
      <c r="G18" s="73"/>
      <c r="H18" s="74"/>
      <c r="I18" s="74"/>
      <c r="J18" s="74"/>
      <c r="K18" s="74"/>
      <c r="L18" s="74"/>
      <c r="M18" s="74"/>
      <c r="N18" s="74"/>
    </row>
    <row r="19" spans="1:14" ht="25.5">
      <c r="A19" s="78" t="s">
        <v>49</v>
      </c>
      <c r="B19" s="79"/>
      <c r="C19" s="73"/>
      <c r="D19" s="73"/>
      <c r="E19" s="73"/>
      <c r="F19" s="73"/>
      <c r="G19" s="73"/>
      <c r="H19" s="73"/>
      <c r="I19" s="73"/>
      <c r="J19" s="73"/>
      <c r="K19" s="74"/>
      <c r="L19" s="74"/>
      <c r="M19" s="74"/>
      <c r="N19" s="74"/>
    </row>
    <row r="20" spans="1:14" ht="25.5">
      <c r="A20" s="78" t="s">
        <v>50</v>
      </c>
      <c r="B20" s="79"/>
      <c r="C20" s="73"/>
      <c r="D20" s="73"/>
      <c r="E20" s="73"/>
      <c r="F20" s="73"/>
      <c r="G20" s="73"/>
      <c r="H20" s="73"/>
      <c r="I20" s="73"/>
      <c r="J20" s="73"/>
      <c r="K20" s="74"/>
      <c r="L20" s="74"/>
      <c r="M20" s="74"/>
      <c r="N20" s="74"/>
    </row>
    <row r="21" spans="1:2" ht="15">
      <c r="A21" s="76" t="s">
        <v>51</v>
      </c>
      <c r="B21" s="73"/>
    </row>
    <row r="22" spans="1:2" ht="38.25">
      <c r="A22" s="76" t="s">
        <v>52</v>
      </c>
      <c r="B22" s="73"/>
    </row>
    <row r="23" spans="1:2" ht="25.5">
      <c r="A23" s="76" t="s">
        <v>53</v>
      </c>
      <c r="B23" s="73"/>
    </row>
    <row r="24" ht="25.5">
      <c r="A24" s="76" t="s">
        <v>54</v>
      </c>
    </row>
    <row r="25" ht="16.5" customHeight="1">
      <c r="A25" s="80" t="s">
        <v>55</v>
      </c>
    </row>
    <row r="26" ht="15">
      <c r="A26" s="80" t="s">
        <v>56</v>
      </c>
    </row>
    <row r="27" ht="15">
      <c r="A27" s="81" t="s">
        <v>57</v>
      </c>
    </row>
  </sheetData>
  <sheetProtection password="9523" sheet="1"/>
  <printOptions horizontalCentered="1" verticalCentered="1"/>
  <pageMargins left="0.4021875" right="0.24" top="0.947916666666667" bottom="0.75" header="0.3" footer="0.3"/>
  <pageSetup horizontalDpi="600" verticalDpi="600" orientation="portrait" r:id="rId2"/>
  <headerFooter>
    <oddHeader>&amp;R&amp;G</oddHeader>
    <oddFooter>&amp;LTO9Y5_MPR_WP46_V01</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M67"/>
  <sheetViews>
    <sheetView showGridLines="0" view="pageLayout" workbookViewId="0" topLeftCell="A1">
      <selection activeCell="C10" sqref="C10"/>
    </sheetView>
  </sheetViews>
  <sheetFormatPr defaultColWidth="9.140625" defaultRowHeight="15"/>
  <cols>
    <col min="1" max="1" width="29.140625" style="1" customWidth="1"/>
    <col min="2" max="2" width="0.42578125" style="1" hidden="1" customWidth="1"/>
    <col min="3" max="4" width="7.7109375" style="2" bestFit="1" customWidth="1"/>
    <col min="5" max="5" width="8.8515625" style="2" customWidth="1"/>
    <col min="6" max="6" width="8.8515625" style="2" bestFit="1" customWidth="1"/>
    <col min="7" max="7" width="7.421875" style="2" bestFit="1" customWidth="1"/>
    <col min="8" max="8" width="6.8515625" style="2" bestFit="1" customWidth="1"/>
    <col min="9" max="9" width="8.7109375" style="2" bestFit="1" customWidth="1"/>
    <col min="10" max="10" width="10.8515625" style="2" bestFit="1" customWidth="1"/>
    <col min="11" max="11" width="10.28125" style="2" bestFit="1" customWidth="1"/>
    <col min="12" max="12" width="8.7109375" style="2" bestFit="1" customWidth="1"/>
    <col min="13" max="13" width="12.28125" style="1" customWidth="1"/>
    <col min="14" max="16384" width="9.140625" style="1" customWidth="1"/>
  </cols>
  <sheetData>
    <row r="1" spans="1:13" ht="27.75" customHeight="1">
      <c r="A1" s="196" t="s">
        <v>133</v>
      </c>
      <c r="B1" s="196"/>
      <c r="C1" s="196"/>
      <c r="D1" s="196"/>
      <c r="E1" s="196"/>
      <c r="F1" s="196"/>
      <c r="G1" s="196"/>
      <c r="H1" s="196"/>
      <c r="I1" s="196"/>
      <c r="J1" s="196"/>
      <c r="K1" s="196"/>
      <c r="L1" s="196"/>
      <c r="M1" s="196"/>
    </row>
    <row r="2" spans="1:13" ht="6" customHeight="1">
      <c r="A2" s="27"/>
      <c r="B2" s="27"/>
      <c r="C2" s="26"/>
      <c r="D2" s="26"/>
      <c r="E2" s="26"/>
      <c r="F2" s="26"/>
      <c r="G2" s="26"/>
      <c r="H2" s="26"/>
      <c r="I2" s="26"/>
      <c r="J2" s="26"/>
      <c r="K2" s="25"/>
      <c r="L2" s="25"/>
      <c r="M2" s="3"/>
    </row>
    <row r="3" spans="1:13" s="21" customFormat="1" ht="35.25" customHeight="1">
      <c r="A3" s="24"/>
      <c r="B3" s="24"/>
      <c r="C3" s="23" t="s">
        <v>113</v>
      </c>
      <c r="D3" s="23" t="s">
        <v>14</v>
      </c>
      <c r="E3" s="23" t="s">
        <v>115</v>
      </c>
      <c r="F3" s="23" t="s">
        <v>13</v>
      </c>
      <c r="G3" s="23" t="s">
        <v>12</v>
      </c>
      <c r="H3" s="23" t="s">
        <v>11</v>
      </c>
      <c r="I3" s="23" t="s">
        <v>10</v>
      </c>
      <c r="J3" s="23" t="s">
        <v>9</v>
      </c>
      <c r="K3" s="23" t="s">
        <v>114</v>
      </c>
      <c r="L3" s="23" t="s">
        <v>116</v>
      </c>
      <c r="M3" s="22" t="s">
        <v>8</v>
      </c>
    </row>
    <row r="4" spans="1:13" ht="12" customHeight="1">
      <c r="A4" s="20" t="s">
        <v>7</v>
      </c>
      <c r="B4" s="20"/>
      <c r="C4" s="20"/>
      <c r="D4" s="20"/>
      <c r="E4" s="20"/>
      <c r="F4" s="20"/>
      <c r="G4" s="20"/>
      <c r="H4" s="20"/>
      <c r="I4" s="20"/>
      <c r="J4" s="20"/>
      <c r="K4" s="20"/>
      <c r="L4" s="20"/>
      <c r="M4" s="20"/>
    </row>
    <row r="5" spans="1:13" ht="15" customHeight="1">
      <c r="A5" s="159" t="s">
        <v>1</v>
      </c>
      <c r="B5"/>
      <c r="C5" s="19">
        <v>1457229</v>
      </c>
      <c r="D5" s="17">
        <v>1457229</v>
      </c>
      <c r="E5" s="17">
        <v>1458271</v>
      </c>
      <c r="F5" s="18">
        <v>631499.1156741958</v>
      </c>
      <c r="G5" s="17">
        <v>51499</v>
      </c>
      <c r="H5" s="16">
        <v>103812</v>
      </c>
      <c r="I5" s="15">
        <v>46593983</v>
      </c>
      <c r="J5" s="14">
        <v>117225925.62080766</v>
      </c>
      <c r="K5" s="13">
        <f>C5/I5*1000</f>
        <v>31.275046823105896</v>
      </c>
      <c r="L5" s="13">
        <f>E5/C5</f>
        <v>1.0007150557668012</v>
      </c>
      <c r="M5" s="13">
        <f>G5/F5*10000</f>
        <v>815.5039131768073</v>
      </c>
    </row>
    <row r="6" spans="1:13" ht="15" customHeight="1">
      <c r="A6" s="159" t="s">
        <v>0</v>
      </c>
      <c r="B6"/>
      <c r="C6" s="19">
        <v>1457229</v>
      </c>
      <c r="D6" s="17">
        <v>1457229</v>
      </c>
      <c r="E6" s="17">
        <v>1458271</v>
      </c>
      <c r="F6" s="18">
        <v>1106481.0759753594</v>
      </c>
      <c r="G6" s="17">
        <v>53597</v>
      </c>
      <c r="H6" s="16">
        <v>126270</v>
      </c>
      <c r="I6" s="15">
        <v>46593983</v>
      </c>
      <c r="J6" s="14">
        <v>117225925.62080766</v>
      </c>
      <c r="K6" s="13">
        <f>C6/I6*1000</f>
        <v>31.275046823105896</v>
      </c>
      <c r="L6" s="13">
        <f>E6/C6</f>
        <v>1.0007150557668012</v>
      </c>
      <c r="M6" s="13">
        <f>G6/F6*10000</f>
        <v>484.39147459213814</v>
      </c>
    </row>
    <row r="7" spans="1:13" ht="12.75" customHeight="1">
      <c r="A7" s="20" t="s">
        <v>6</v>
      </c>
      <c r="B7" s="20"/>
      <c r="C7" s="20"/>
      <c r="D7" s="20"/>
      <c r="E7" s="20"/>
      <c r="F7" s="20"/>
      <c r="G7" s="20"/>
      <c r="H7" s="20"/>
      <c r="I7" s="20"/>
      <c r="J7" s="20"/>
      <c r="K7" s="20"/>
      <c r="L7" s="20"/>
      <c r="M7" s="20"/>
    </row>
    <row r="8" spans="1:13" ht="15">
      <c r="A8" s="159" t="s">
        <v>1</v>
      </c>
      <c r="B8"/>
      <c r="C8" s="19">
        <v>234616</v>
      </c>
      <c r="D8" s="17">
        <v>234616</v>
      </c>
      <c r="E8" s="17">
        <v>235177</v>
      </c>
      <c r="F8" s="18">
        <v>48264.06844626968</v>
      </c>
      <c r="G8" s="17">
        <v>121442</v>
      </c>
      <c r="H8" s="16">
        <v>357100</v>
      </c>
      <c r="I8" s="15">
        <v>46624999</v>
      </c>
      <c r="J8" s="14">
        <v>119949153.229295</v>
      </c>
      <c r="K8" s="13">
        <f>C8/I8*1000</f>
        <v>5.031978660203296</v>
      </c>
      <c r="L8" s="13">
        <f>E8/C8</f>
        <v>1.0023911412691378</v>
      </c>
      <c r="M8" s="13">
        <f>G8/F8*10000</f>
        <v>25161.989842442763</v>
      </c>
    </row>
    <row r="9" spans="1:13" ht="15">
      <c r="A9" s="159" t="s">
        <v>0</v>
      </c>
      <c r="B9"/>
      <c r="C9" s="19">
        <v>234616</v>
      </c>
      <c r="D9" s="17">
        <v>234616</v>
      </c>
      <c r="E9" s="17">
        <v>235177</v>
      </c>
      <c r="F9" s="18">
        <v>74158.98425735798</v>
      </c>
      <c r="G9" s="17">
        <v>124301</v>
      </c>
      <c r="H9" s="16">
        <v>463331</v>
      </c>
      <c r="I9" s="15">
        <v>46624999</v>
      </c>
      <c r="J9" s="14">
        <v>119949153.229295</v>
      </c>
      <c r="K9" s="13">
        <f>C9/I9*1000</f>
        <v>5.031978660203296</v>
      </c>
      <c r="L9" s="13">
        <f>E9/C9</f>
        <v>1.0023911412691378</v>
      </c>
      <c r="M9" s="13">
        <f>G9/F9*10000</f>
        <v>16761.42159237665</v>
      </c>
    </row>
    <row r="10" spans="1:13" ht="12">
      <c r="A10" s="20" t="s">
        <v>5</v>
      </c>
      <c r="B10" s="20"/>
      <c r="C10" s="20"/>
      <c r="D10" s="20"/>
      <c r="E10" s="20"/>
      <c r="F10" s="20"/>
      <c r="G10" s="20"/>
      <c r="H10" s="20"/>
      <c r="I10" s="20"/>
      <c r="J10" s="20"/>
      <c r="K10" s="20"/>
      <c r="L10" s="20"/>
      <c r="M10" s="20"/>
    </row>
    <row r="11" spans="1:13" ht="15">
      <c r="A11" s="159" t="s">
        <v>1</v>
      </c>
      <c r="B11"/>
      <c r="C11" s="19">
        <v>2071412</v>
      </c>
      <c r="D11" s="17">
        <v>2071412</v>
      </c>
      <c r="E11" s="17">
        <v>2073485</v>
      </c>
      <c r="F11" s="18">
        <v>806411.0143737167</v>
      </c>
      <c r="G11" s="17">
        <v>235107</v>
      </c>
      <c r="H11" s="16">
        <v>548997</v>
      </c>
      <c r="I11" s="15">
        <v>46581210</v>
      </c>
      <c r="J11" s="14">
        <v>116562164.63791923</v>
      </c>
      <c r="K11" s="13">
        <f>C11/I11*1000</f>
        <v>44.468831960354834</v>
      </c>
      <c r="L11" s="13">
        <f>E11/C11</f>
        <v>1.0010007666268226</v>
      </c>
      <c r="M11" s="13">
        <f>G11/F11*10000</f>
        <v>2915.473571285373</v>
      </c>
    </row>
    <row r="12" spans="1:13" ht="15">
      <c r="A12" s="159" t="s">
        <v>0</v>
      </c>
      <c r="B12"/>
      <c r="C12" s="19">
        <v>2071412</v>
      </c>
      <c r="D12" s="17">
        <v>2071412</v>
      </c>
      <c r="E12" s="17">
        <v>2073485</v>
      </c>
      <c r="F12" s="18">
        <v>1378464.7173169062</v>
      </c>
      <c r="G12" s="17">
        <v>243612</v>
      </c>
      <c r="H12" s="16">
        <v>666433</v>
      </c>
      <c r="I12" s="15">
        <v>46581210</v>
      </c>
      <c r="J12" s="14">
        <v>116562164.63791923</v>
      </c>
      <c r="K12" s="13">
        <f>C12/I12*1000</f>
        <v>44.468831960354834</v>
      </c>
      <c r="L12" s="13">
        <f>E12/C12</f>
        <v>1.0010007666268226</v>
      </c>
      <c r="M12" s="13">
        <f>G12/F12*10000</f>
        <v>1767.2704780879358</v>
      </c>
    </row>
    <row r="13" spans="1:13" ht="12">
      <c r="A13" s="20" t="s">
        <v>4</v>
      </c>
      <c r="B13" s="20"/>
      <c r="C13" s="20"/>
      <c r="D13" s="20"/>
      <c r="E13" s="20"/>
      <c r="F13" s="20"/>
      <c r="G13" s="20"/>
      <c r="H13" s="20"/>
      <c r="I13" s="20"/>
      <c r="J13" s="20"/>
      <c r="K13" s="20"/>
      <c r="L13" s="20"/>
      <c r="M13" s="20"/>
    </row>
    <row r="14" spans="1:13" ht="15">
      <c r="A14" s="159" t="s">
        <v>1</v>
      </c>
      <c r="B14"/>
      <c r="C14" s="19">
        <v>126083</v>
      </c>
      <c r="D14" s="17">
        <v>126083</v>
      </c>
      <c r="E14" s="17">
        <v>130189</v>
      </c>
      <c r="F14" s="18">
        <v>26543.978097193703</v>
      </c>
      <c r="G14" s="17">
        <v>51391</v>
      </c>
      <c r="H14" s="16">
        <v>134823</v>
      </c>
      <c r="I14" s="15">
        <v>46626209</v>
      </c>
      <c r="J14" s="14">
        <v>120015776.58863792</v>
      </c>
      <c r="K14" s="13">
        <f>C14/I14*1000</f>
        <v>2.7041229107860776</v>
      </c>
      <c r="L14" s="13">
        <f>E14/C14</f>
        <v>1.0325658494801044</v>
      </c>
      <c r="M14" s="13">
        <f>G14/F14*10000</f>
        <v>19360.700122576272</v>
      </c>
    </row>
    <row r="15" spans="1:13" ht="15">
      <c r="A15" s="159" t="s">
        <v>0</v>
      </c>
      <c r="B15"/>
      <c r="C15" s="19">
        <v>126083</v>
      </c>
      <c r="D15" s="17">
        <v>126083</v>
      </c>
      <c r="E15" s="17">
        <v>130189</v>
      </c>
      <c r="F15" s="18">
        <v>41707.84941820671</v>
      </c>
      <c r="G15" s="17">
        <v>52956</v>
      </c>
      <c r="H15" s="16">
        <v>175345</v>
      </c>
      <c r="I15" s="15">
        <v>46626209</v>
      </c>
      <c r="J15" s="14">
        <v>120015776.58863792</v>
      </c>
      <c r="K15" s="13">
        <f>C15/I15*1000</f>
        <v>2.7041229107860776</v>
      </c>
      <c r="L15" s="13">
        <f>E15/C15</f>
        <v>1.0325658494801044</v>
      </c>
      <c r="M15" s="13">
        <f>G15/F15*10000</f>
        <v>12696.89057064715</v>
      </c>
    </row>
    <row r="16" spans="1:13" ht="12">
      <c r="A16" s="20" t="s">
        <v>3</v>
      </c>
      <c r="B16" s="20"/>
      <c r="C16" s="20"/>
      <c r="D16" s="20"/>
      <c r="E16" s="20"/>
      <c r="F16" s="20"/>
      <c r="G16" s="20"/>
      <c r="H16" s="20"/>
      <c r="I16" s="20"/>
      <c r="J16" s="20"/>
      <c r="K16" s="20"/>
      <c r="L16" s="20"/>
      <c r="M16" s="20"/>
    </row>
    <row r="17" spans="1:13" ht="15">
      <c r="A17" s="159" t="s">
        <v>1</v>
      </c>
      <c r="B17"/>
      <c r="C17" s="19">
        <v>376108</v>
      </c>
      <c r="D17" s="17">
        <v>376108</v>
      </c>
      <c r="E17" s="17">
        <v>385797</v>
      </c>
      <c r="F17" s="18">
        <v>111767.86310746064</v>
      </c>
      <c r="G17" s="17">
        <v>91689</v>
      </c>
      <c r="H17" s="16">
        <v>206209</v>
      </c>
      <c r="I17" s="15">
        <v>46626209</v>
      </c>
      <c r="J17" s="14">
        <v>119796129.5468857</v>
      </c>
      <c r="K17" s="13">
        <f>C17/I17*1000</f>
        <v>8.0664503519898</v>
      </c>
      <c r="L17" s="13">
        <f>E17/C17</f>
        <v>1.0257612175226265</v>
      </c>
      <c r="M17" s="13">
        <f>G17/F17*10000</f>
        <v>8203.52089149673</v>
      </c>
    </row>
    <row r="18" spans="1:13" ht="15">
      <c r="A18" s="159" t="s">
        <v>0</v>
      </c>
      <c r="B18"/>
      <c r="C18" s="19">
        <v>376108</v>
      </c>
      <c r="D18" s="17">
        <v>376108</v>
      </c>
      <c r="E18" s="17">
        <v>385797</v>
      </c>
      <c r="F18" s="18">
        <v>181272.35044490075</v>
      </c>
      <c r="G18" s="17">
        <v>95489</v>
      </c>
      <c r="H18" s="16">
        <v>257545</v>
      </c>
      <c r="I18" s="15">
        <v>46626209</v>
      </c>
      <c r="J18" s="14">
        <v>119796129.5468857</v>
      </c>
      <c r="K18" s="13">
        <f>C18/I18*1000</f>
        <v>8.0664503519898</v>
      </c>
      <c r="L18" s="13">
        <f>E18/C18</f>
        <v>1.0257612175226265</v>
      </c>
      <c r="M18" s="13">
        <f>G18/F18*10000</f>
        <v>5267.709044740647</v>
      </c>
    </row>
    <row r="19" spans="1:13" ht="12">
      <c r="A19" s="20" t="s">
        <v>2</v>
      </c>
      <c r="B19" s="20"/>
      <c r="C19" s="20"/>
      <c r="D19" s="20"/>
      <c r="E19" s="20"/>
      <c r="F19" s="20"/>
      <c r="G19" s="20"/>
      <c r="H19" s="20"/>
      <c r="I19" s="20"/>
      <c r="J19" s="20"/>
      <c r="K19" s="20"/>
      <c r="L19" s="20"/>
      <c r="M19" s="20"/>
    </row>
    <row r="20" spans="1:13" ht="15">
      <c r="A20" s="159" t="s">
        <v>1</v>
      </c>
      <c r="B20"/>
      <c r="C20" s="19">
        <v>18961</v>
      </c>
      <c r="D20" s="17">
        <v>18961</v>
      </c>
      <c r="E20" s="17">
        <v>19358</v>
      </c>
      <c r="F20" s="18">
        <v>3342.3874058863794</v>
      </c>
      <c r="G20" s="17">
        <v>7735</v>
      </c>
      <c r="H20" s="16">
        <v>13155</v>
      </c>
      <c r="I20" s="15">
        <v>46626209</v>
      </c>
      <c r="J20" s="14">
        <v>120068342.19849418</v>
      </c>
      <c r="K20" s="13">
        <f>C20/I20*1000</f>
        <v>0.4066596964810071</v>
      </c>
      <c r="L20" s="13">
        <f>E20/C20</f>
        <v>1.0209377142555773</v>
      </c>
      <c r="M20" s="13">
        <f>G20/F20*10000</f>
        <v>23142.140813412767</v>
      </c>
    </row>
    <row r="21" spans="1:13" ht="15">
      <c r="A21" s="160" t="s">
        <v>0</v>
      </c>
      <c r="B21" s="84"/>
      <c r="C21" s="152">
        <v>18961</v>
      </c>
      <c r="D21" s="153">
        <v>18961</v>
      </c>
      <c r="E21" s="153">
        <v>19358</v>
      </c>
      <c r="F21" s="154">
        <v>5337.086926762491</v>
      </c>
      <c r="G21" s="153">
        <v>7858</v>
      </c>
      <c r="H21" s="155">
        <v>15497</v>
      </c>
      <c r="I21" s="156">
        <v>46626209</v>
      </c>
      <c r="J21" s="157">
        <v>120068342.19849418</v>
      </c>
      <c r="K21" s="158">
        <f>C21/I21*1000</f>
        <v>0.4066596964810071</v>
      </c>
      <c r="L21" s="158">
        <f>E21/C21</f>
        <v>1.0209377142555773</v>
      </c>
      <c r="M21" s="158">
        <f>G21/F21*10000</f>
        <v>14723.387697877932</v>
      </c>
    </row>
    <row r="22" spans="1:13" ht="12">
      <c r="A22" s="10"/>
      <c r="B22" s="8"/>
      <c r="C22" s="8"/>
      <c r="D22" s="8"/>
      <c r="E22" s="8"/>
      <c r="F22" s="8"/>
      <c r="G22" s="8"/>
      <c r="H22" s="8"/>
      <c r="I22" s="8"/>
      <c r="J22" s="8"/>
      <c r="K22" s="8"/>
      <c r="L22" s="8"/>
      <c r="M22" s="3"/>
    </row>
    <row r="23" spans="1:13" ht="12">
      <c r="A23" s="10"/>
      <c r="B23" s="8"/>
      <c r="C23" s="8"/>
      <c r="D23" s="8"/>
      <c r="E23" s="8"/>
      <c r="F23" s="8"/>
      <c r="G23" s="9"/>
      <c r="H23" s="9"/>
      <c r="I23" s="8"/>
      <c r="J23" s="8"/>
      <c r="K23" s="8"/>
      <c r="L23" s="8"/>
      <c r="M23" s="3"/>
    </row>
    <row r="24" spans="1:13" ht="12">
      <c r="A24" s="10"/>
      <c r="B24" s="8"/>
      <c r="C24" s="8"/>
      <c r="D24" s="8"/>
      <c r="E24" s="8"/>
      <c r="F24" s="8"/>
      <c r="G24" s="9"/>
      <c r="H24" s="9"/>
      <c r="I24" s="8"/>
      <c r="J24" s="8"/>
      <c r="K24" s="8"/>
      <c r="L24" s="8"/>
      <c r="M24" s="3"/>
    </row>
    <row r="25" spans="1:13" ht="12">
      <c r="A25" s="10"/>
      <c r="B25" s="8"/>
      <c r="C25" s="8"/>
      <c r="D25" s="8"/>
      <c r="E25" s="8"/>
      <c r="F25" s="8"/>
      <c r="G25" s="12"/>
      <c r="H25" s="12"/>
      <c r="I25" s="8"/>
      <c r="J25" s="8"/>
      <c r="K25" s="8"/>
      <c r="L25" s="8"/>
      <c r="M25" s="3"/>
    </row>
    <row r="26" spans="1:13" ht="12">
      <c r="A26" s="10"/>
      <c r="B26" s="8"/>
      <c r="C26" s="8"/>
      <c r="D26" s="8"/>
      <c r="E26" s="8"/>
      <c r="F26" s="8"/>
      <c r="G26" s="8"/>
      <c r="H26" s="8"/>
      <c r="I26" s="8"/>
      <c r="J26" s="8"/>
      <c r="K26" s="8"/>
      <c r="L26" s="8"/>
      <c r="M26" s="3"/>
    </row>
    <row r="27" spans="1:13" ht="12">
      <c r="A27" s="10"/>
      <c r="B27" s="8"/>
      <c r="C27" s="8"/>
      <c r="D27" s="8"/>
      <c r="E27" s="8"/>
      <c r="F27" s="8"/>
      <c r="G27" s="9"/>
      <c r="H27" s="9"/>
      <c r="I27" s="8"/>
      <c r="J27" s="8"/>
      <c r="K27" s="8"/>
      <c r="L27" s="8"/>
      <c r="M27" s="3"/>
    </row>
    <row r="28" spans="1:13" ht="12">
      <c r="A28" s="10"/>
      <c r="B28" s="8"/>
      <c r="C28" s="8"/>
      <c r="D28" s="8"/>
      <c r="E28" s="8"/>
      <c r="F28" s="8"/>
      <c r="G28" s="9"/>
      <c r="H28" s="9"/>
      <c r="I28" s="8"/>
      <c r="J28" s="8"/>
      <c r="K28" s="8"/>
      <c r="L28" s="8"/>
      <c r="M28" s="3"/>
    </row>
    <row r="29" spans="1:13" ht="12">
      <c r="A29" s="10"/>
      <c r="B29" s="8"/>
      <c r="C29" s="8"/>
      <c r="D29" s="8"/>
      <c r="E29" s="8"/>
      <c r="F29" s="8"/>
      <c r="G29" s="8"/>
      <c r="H29" s="8"/>
      <c r="I29" s="8"/>
      <c r="J29" s="8"/>
      <c r="K29" s="8"/>
      <c r="L29" s="8"/>
      <c r="M29" s="3"/>
    </row>
    <row r="30" spans="1:13" ht="12">
      <c r="A30" s="10"/>
      <c r="B30" s="8"/>
      <c r="C30" s="8"/>
      <c r="D30" s="8"/>
      <c r="E30" s="8"/>
      <c r="F30" s="8"/>
      <c r="G30" s="9"/>
      <c r="H30" s="9"/>
      <c r="I30" s="8"/>
      <c r="J30" s="8"/>
      <c r="K30" s="8"/>
      <c r="L30" s="8"/>
      <c r="M30" s="3"/>
    </row>
    <row r="31" spans="1:13" ht="12">
      <c r="A31" s="10"/>
      <c r="B31" s="8"/>
      <c r="C31" s="8"/>
      <c r="D31" s="8"/>
      <c r="E31" s="8"/>
      <c r="F31" s="8"/>
      <c r="G31" s="9"/>
      <c r="H31" s="9"/>
      <c r="I31" s="8"/>
      <c r="J31" s="8"/>
      <c r="K31" s="8"/>
      <c r="L31" s="8"/>
      <c r="M31" s="3"/>
    </row>
    <row r="32" spans="1:13" ht="12">
      <c r="A32" s="10"/>
      <c r="B32" s="8"/>
      <c r="C32" s="8"/>
      <c r="D32" s="8"/>
      <c r="E32" s="8"/>
      <c r="F32" s="8"/>
      <c r="G32" s="9"/>
      <c r="H32" s="9"/>
      <c r="I32" s="8"/>
      <c r="J32" s="8"/>
      <c r="K32" s="8"/>
      <c r="L32" s="8"/>
      <c r="M32" s="3"/>
    </row>
    <row r="33" spans="1:13" ht="15">
      <c r="A33" s="10"/>
      <c r="B33" s="8"/>
      <c r="C33" s="8"/>
      <c r="D33" s="8"/>
      <c r="E33" s="8"/>
      <c r="F33" s="8"/>
      <c r="G33" s="11"/>
      <c r="H33" s="11"/>
      <c r="I33" s="8"/>
      <c r="J33" s="8"/>
      <c r="K33" s="8"/>
      <c r="L33" s="8"/>
      <c r="M33" s="3"/>
    </row>
    <row r="34" spans="1:13" ht="12">
      <c r="A34" s="10"/>
      <c r="B34" s="8"/>
      <c r="C34" s="8"/>
      <c r="D34" s="8"/>
      <c r="E34" s="8"/>
      <c r="F34" s="8"/>
      <c r="G34" s="9"/>
      <c r="H34" s="9"/>
      <c r="I34" s="8"/>
      <c r="J34" s="8"/>
      <c r="K34" s="8"/>
      <c r="L34" s="8"/>
      <c r="M34" s="3"/>
    </row>
    <row r="35" spans="1:13" ht="12">
      <c r="A35" s="10"/>
      <c r="B35" s="8"/>
      <c r="C35" s="8"/>
      <c r="D35" s="8"/>
      <c r="E35" s="8"/>
      <c r="F35" s="8"/>
      <c r="G35" s="9"/>
      <c r="H35" s="9"/>
      <c r="I35" s="8"/>
      <c r="J35" s="8"/>
      <c r="K35" s="8"/>
      <c r="L35" s="8"/>
      <c r="M35" s="3"/>
    </row>
    <row r="36" spans="1:13" ht="12">
      <c r="A36" s="10"/>
      <c r="B36" s="8"/>
      <c r="C36" s="8"/>
      <c r="D36" s="8"/>
      <c r="E36" s="8"/>
      <c r="F36" s="8"/>
      <c r="G36" s="9"/>
      <c r="H36" s="9"/>
      <c r="I36" s="8"/>
      <c r="J36" s="8"/>
      <c r="K36" s="8"/>
      <c r="L36" s="8"/>
      <c r="M36" s="3"/>
    </row>
    <row r="37" spans="1:13" ht="12">
      <c r="A37" s="10"/>
      <c r="B37" s="8"/>
      <c r="C37" s="8"/>
      <c r="D37" s="8"/>
      <c r="E37" s="8"/>
      <c r="F37" s="8"/>
      <c r="G37" s="9"/>
      <c r="H37" s="9"/>
      <c r="I37" s="8"/>
      <c r="J37" s="8"/>
      <c r="K37" s="8"/>
      <c r="L37" s="8"/>
      <c r="M37" s="3"/>
    </row>
    <row r="38" spans="1:13" ht="12">
      <c r="A38" s="10"/>
      <c r="B38" s="8"/>
      <c r="C38" s="8"/>
      <c r="D38" s="8"/>
      <c r="E38" s="8"/>
      <c r="F38" s="8"/>
      <c r="G38" s="8"/>
      <c r="H38" s="8"/>
      <c r="I38" s="8"/>
      <c r="J38" s="8"/>
      <c r="K38" s="8"/>
      <c r="L38" s="8"/>
      <c r="M38" s="3"/>
    </row>
    <row r="39" spans="1:13" ht="12">
      <c r="A39" s="10"/>
      <c r="B39" s="8"/>
      <c r="C39" s="8"/>
      <c r="D39" s="8"/>
      <c r="E39" s="8"/>
      <c r="F39" s="8"/>
      <c r="G39" s="9"/>
      <c r="H39" s="9"/>
      <c r="I39" s="8"/>
      <c r="J39" s="8"/>
      <c r="K39" s="8"/>
      <c r="L39" s="8"/>
      <c r="M39" s="3"/>
    </row>
    <row r="40" spans="1:13" ht="12">
      <c r="A40" s="10"/>
      <c r="B40" s="8"/>
      <c r="C40" s="8"/>
      <c r="D40" s="8"/>
      <c r="E40" s="8"/>
      <c r="F40" s="8"/>
      <c r="G40" s="9"/>
      <c r="H40" s="9"/>
      <c r="I40" s="8"/>
      <c r="J40" s="8"/>
      <c r="K40" s="8"/>
      <c r="L40" s="8"/>
      <c r="M40" s="3"/>
    </row>
    <row r="41" spans="1:13" ht="12">
      <c r="A41" s="3"/>
      <c r="B41" s="3"/>
      <c r="C41" s="4"/>
      <c r="D41" s="4"/>
      <c r="E41" s="4"/>
      <c r="F41" s="4"/>
      <c r="G41" s="7"/>
      <c r="H41" s="7"/>
      <c r="I41" s="4"/>
      <c r="J41" s="4"/>
      <c r="K41" s="4"/>
      <c r="L41" s="4"/>
      <c r="M41" s="3"/>
    </row>
    <row r="42" spans="1:13" ht="12">
      <c r="A42" s="3"/>
      <c r="B42" s="3"/>
      <c r="C42" s="4"/>
      <c r="D42" s="4"/>
      <c r="E42" s="4"/>
      <c r="F42" s="4"/>
      <c r="G42" s="4"/>
      <c r="H42" s="4"/>
      <c r="I42" s="4"/>
      <c r="J42" s="4"/>
      <c r="K42" s="4"/>
      <c r="L42" s="4"/>
      <c r="M42" s="3"/>
    </row>
    <row r="43" spans="1:13" ht="12">
      <c r="A43" s="3"/>
      <c r="B43" s="3"/>
      <c r="C43" s="4"/>
      <c r="D43" s="4"/>
      <c r="E43" s="4"/>
      <c r="F43" s="4"/>
      <c r="G43" s="5"/>
      <c r="H43" s="5"/>
      <c r="I43" s="4"/>
      <c r="J43" s="4"/>
      <c r="K43" s="4"/>
      <c r="L43" s="4"/>
      <c r="M43" s="3"/>
    </row>
    <row r="44" spans="1:13" ht="12">
      <c r="A44" s="3"/>
      <c r="B44" s="3"/>
      <c r="C44" s="4"/>
      <c r="D44" s="4"/>
      <c r="E44" s="4"/>
      <c r="F44" s="4"/>
      <c r="G44" s="6"/>
      <c r="H44" s="6"/>
      <c r="I44" s="4"/>
      <c r="J44" s="4"/>
      <c r="K44" s="4"/>
      <c r="L44" s="4"/>
      <c r="M44" s="3"/>
    </row>
    <row r="45" spans="1:13" ht="12">
      <c r="A45" s="3"/>
      <c r="B45" s="3"/>
      <c r="C45" s="4"/>
      <c r="D45" s="4"/>
      <c r="E45" s="4"/>
      <c r="F45" s="4"/>
      <c r="G45" s="4"/>
      <c r="H45" s="4"/>
      <c r="I45" s="4"/>
      <c r="J45" s="4"/>
      <c r="K45" s="4"/>
      <c r="L45" s="4"/>
      <c r="M45" s="3"/>
    </row>
    <row r="46" spans="1:13" ht="12">
      <c r="A46" s="3"/>
      <c r="B46" s="3"/>
      <c r="C46" s="4"/>
      <c r="D46" s="4"/>
      <c r="E46" s="4"/>
      <c r="F46" s="4"/>
      <c r="G46" s="5"/>
      <c r="H46" s="5"/>
      <c r="I46" s="4"/>
      <c r="J46" s="4"/>
      <c r="K46" s="4"/>
      <c r="L46" s="4"/>
      <c r="M46" s="3"/>
    </row>
    <row r="47" spans="1:13" ht="12">
      <c r="A47" s="3"/>
      <c r="B47" s="3"/>
      <c r="C47" s="4"/>
      <c r="D47" s="4"/>
      <c r="E47" s="4"/>
      <c r="F47" s="4"/>
      <c r="G47" s="6"/>
      <c r="H47" s="6"/>
      <c r="I47" s="4"/>
      <c r="J47" s="4"/>
      <c r="K47" s="4"/>
      <c r="L47" s="4"/>
      <c r="M47" s="3"/>
    </row>
    <row r="48" spans="1:13" ht="12">
      <c r="A48" s="3"/>
      <c r="B48" s="3"/>
      <c r="C48" s="4"/>
      <c r="D48" s="4"/>
      <c r="E48" s="4"/>
      <c r="F48" s="4"/>
      <c r="G48" s="7"/>
      <c r="H48" s="7"/>
      <c r="I48" s="4"/>
      <c r="J48" s="4"/>
      <c r="K48" s="4"/>
      <c r="L48" s="4"/>
      <c r="M48" s="3"/>
    </row>
    <row r="49" spans="1:13" ht="12">
      <c r="A49" s="3"/>
      <c r="B49" s="3"/>
      <c r="C49" s="4"/>
      <c r="D49" s="4"/>
      <c r="E49" s="4"/>
      <c r="F49" s="4"/>
      <c r="G49" s="4"/>
      <c r="H49" s="4"/>
      <c r="I49" s="4"/>
      <c r="J49" s="4"/>
      <c r="K49" s="4"/>
      <c r="L49" s="4"/>
      <c r="M49" s="3"/>
    </row>
    <row r="50" spans="1:13" s="2" customFormat="1" ht="12">
      <c r="A50" s="3"/>
      <c r="B50" s="3"/>
      <c r="C50" s="4"/>
      <c r="D50" s="4"/>
      <c r="E50" s="4"/>
      <c r="F50" s="4"/>
      <c r="G50" s="5"/>
      <c r="H50" s="5"/>
      <c r="I50" s="4"/>
      <c r="J50" s="4"/>
      <c r="K50" s="4"/>
      <c r="L50" s="4"/>
      <c r="M50" s="3"/>
    </row>
    <row r="51" spans="1:13" s="2" customFormat="1" ht="12">
      <c r="A51" s="3"/>
      <c r="B51" s="3"/>
      <c r="C51" s="4"/>
      <c r="D51" s="4"/>
      <c r="E51" s="4"/>
      <c r="F51" s="4"/>
      <c r="G51" s="6"/>
      <c r="H51" s="6"/>
      <c r="I51" s="4"/>
      <c r="J51" s="4"/>
      <c r="K51" s="4"/>
      <c r="L51" s="4"/>
      <c r="M51" s="3"/>
    </row>
    <row r="52" spans="1:13" ht="12">
      <c r="A52" s="3"/>
      <c r="B52" s="3"/>
      <c r="C52" s="4"/>
      <c r="D52" s="4"/>
      <c r="E52" s="4"/>
      <c r="F52" s="4"/>
      <c r="G52" s="4"/>
      <c r="H52" s="4"/>
      <c r="I52" s="4"/>
      <c r="J52" s="4"/>
      <c r="K52" s="4"/>
      <c r="L52" s="4"/>
      <c r="M52" s="3"/>
    </row>
    <row r="53" spans="1:13" s="2" customFormat="1" ht="12">
      <c r="A53" s="3"/>
      <c r="B53" s="3"/>
      <c r="C53" s="4"/>
      <c r="D53" s="4"/>
      <c r="E53" s="4"/>
      <c r="F53" s="4"/>
      <c r="G53" s="5"/>
      <c r="H53" s="5"/>
      <c r="I53" s="4"/>
      <c r="J53" s="4"/>
      <c r="K53" s="4"/>
      <c r="L53" s="4"/>
      <c r="M53" s="3"/>
    </row>
    <row r="54" spans="1:13" s="2" customFormat="1" ht="12">
      <c r="A54" s="3"/>
      <c r="B54" s="3"/>
      <c r="C54" s="4"/>
      <c r="D54" s="4"/>
      <c r="E54" s="4"/>
      <c r="F54" s="4"/>
      <c r="G54" s="6"/>
      <c r="H54" s="6"/>
      <c r="I54" s="4"/>
      <c r="J54" s="4"/>
      <c r="K54" s="4"/>
      <c r="L54" s="4"/>
      <c r="M54" s="3"/>
    </row>
    <row r="55" spans="1:13" s="2" customFormat="1" ht="12">
      <c r="A55" s="3"/>
      <c r="B55" s="3"/>
      <c r="C55" s="4"/>
      <c r="D55" s="4"/>
      <c r="E55" s="4"/>
      <c r="F55" s="4"/>
      <c r="G55" s="7"/>
      <c r="H55" s="7"/>
      <c r="I55" s="4"/>
      <c r="J55" s="4"/>
      <c r="K55" s="4"/>
      <c r="L55" s="4"/>
      <c r="M55" s="3"/>
    </row>
    <row r="56" spans="1:13" ht="12">
      <c r="A56" s="3"/>
      <c r="B56" s="3"/>
      <c r="C56" s="4"/>
      <c r="D56" s="4"/>
      <c r="E56" s="4"/>
      <c r="F56" s="4"/>
      <c r="G56" s="4"/>
      <c r="H56" s="4"/>
      <c r="I56" s="4"/>
      <c r="J56" s="4"/>
      <c r="K56" s="4"/>
      <c r="L56" s="4"/>
      <c r="M56" s="3"/>
    </row>
    <row r="57" spans="1:13" s="2" customFormat="1" ht="12">
      <c r="A57" s="3"/>
      <c r="B57" s="3"/>
      <c r="C57" s="4"/>
      <c r="D57" s="4"/>
      <c r="E57" s="4"/>
      <c r="F57" s="4"/>
      <c r="G57" s="5"/>
      <c r="H57" s="5"/>
      <c r="I57" s="4"/>
      <c r="J57" s="4"/>
      <c r="K57" s="4"/>
      <c r="L57" s="4"/>
      <c r="M57" s="3"/>
    </row>
    <row r="58" spans="1:13" s="2" customFormat="1" ht="12">
      <c r="A58" s="3"/>
      <c r="B58" s="3"/>
      <c r="C58" s="4"/>
      <c r="D58" s="4"/>
      <c r="E58" s="4"/>
      <c r="F58" s="4"/>
      <c r="G58" s="6"/>
      <c r="H58" s="6"/>
      <c r="I58" s="4"/>
      <c r="J58" s="4"/>
      <c r="K58" s="4"/>
      <c r="L58" s="4"/>
      <c r="M58" s="3"/>
    </row>
    <row r="59" spans="1:13" ht="12">
      <c r="A59" s="3"/>
      <c r="B59" s="3"/>
      <c r="C59" s="4"/>
      <c r="D59" s="4"/>
      <c r="E59" s="4"/>
      <c r="F59" s="4"/>
      <c r="G59" s="4"/>
      <c r="H59" s="4"/>
      <c r="I59" s="4"/>
      <c r="J59" s="4"/>
      <c r="K59" s="4"/>
      <c r="L59" s="4"/>
      <c r="M59" s="3"/>
    </row>
    <row r="60" spans="1:13" s="2" customFormat="1" ht="12">
      <c r="A60" s="3"/>
      <c r="B60" s="3"/>
      <c r="C60" s="4"/>
      <c r="D60" s="4"/>
      <c r="E60" s="4"/>
      <c r="F60" s="4"/>
      <c r="G60" s="5"/>
      <c r="H60" s="5"/>
      <c r="I60" s="4"/>
      <c r="J60" s="4"/>
      <c r="K60" s="4"/>
      <c r="L60" s="4"/>
      <c r="M60" s="3"/>
    </row>
    <row r="61" spans="1:13" s="2" customFormat="1" ht="12">
      <c r="A61" s="3"/>
      <c r="B61" s="3"/>
      <c r="C61" s="4"/>
      <c r="D61" s="4"/>
      <c r="E61" s="4"/>
      <c r="F61" s="4"/>
      <c r="G61" s="6"/>
      <c r="H61" s="6"/>
      <c r="I61" s="4"/>
      <c r="J61" s="4"/>
      <c r="K61" s="4"/>
      <c r="L61" s="4"/>
      <c r="M61" s="3"/>
    </row>
    <row r="62" spans="1:13" ht="12">
      <c r="A62" s="3"/>
      <c r="B62" s="3"/>
      <c r="C62" s="4"/>
      <c r="D62" s="4"/>
      <c r="E62" s="4"/>
      <c r="F62" s="4"/>
      <c r="G62" s="4"/>
      <c r="H62" s="4"/>
      <c r="I62" s="4"/>
      <c r="J62" s="4"/>
      <c r="K62" s="4"/>
      <c r="L62" s="4"/>
      <c r="M62" s="3"/>
    </row>
    <row r="63" spans="1:13" s="2" customFormat="1" ht="12">
      <c r="A63" s="3"/>
      <c r="B63" s="3"/>
      <c r="C63" s="4"/>
      <c r="D63" s="4"/>
      <c r="E63" s="4"/>
      <c r="F63" s="4"/>
      <c r="G63" s="5"/>
      <c r="H63" s="5"/>
      <c r="I63" s="4"/>
      <c r="J63" s="4"/>
      <c r="K63" s="4"/>
      <c r="L63" s="4"/>
      <c r="M63" s="3"/>
    </row>
    <row r="64" spans="1:13" s="2" customFormat="1" ht="12">
      <c r="A64" s="3"/>
      <c r="B64" s="3"/>
      <c r="C64" s="4"/>
      <c r="D64" s="4"/>
      <c r="E64" s="4"/>
      <c r="F64" s="4"/>
      <c r="G64" s="6"/>
      <c r="H64" s="6"/>
      <c r="I64" s="4"/>
      <c r="J64" s="4"/>
      <c r="K64" s="4"/>
      <c r="L64" s="4"/>
      <c r="M64" s="3"/>
    </row>
    <row r="65" spans="1:13" s="2" customFormat="1" ht="12">
      <c r="A65" s="3"/>
      <c r="B65" s="3"/>
      <c r="C65" s="4"/>
      <c r="D65" s="4"/>
      <c r="E65" s="4"/>
      <c r="F65" s="4"/>
      <c r="G65" s="5"/>
      <c r="H65" s="5"/>
      <c r="I65" s="4"/>
      <c r="J65" s="4"/>
      <c r="K65" s="4"/>
      <c r="L65" s="4"/>
      <c r="M65" s="3"/>
    </row>
    <row r="66" spans="1:13" ht="12">
      <c r="A66" s="3"/>
      <c r="B66" s="3"/>
      <c r="C66" s="4"/>
      <c r="D66" s="4"/>
      <c r="E66" s="4"/>
      <c r="F66" s="4"/>
      <c r="G66" s="4"/>
      <c r="H66" s="4"/>
      <c r="I66" s="4"/>
      <c r="J66" s="4"/>
      <c r="K66" s="4"/>
      <c r="L66" s="4"/>
      <c r="M66" s="3"/>
    </row>
    <row r="67" spans="1:13" s="2" customFormat="1" ht="12">
      <c r="A67" s="3"/>
      <c r="B67" s="3"/>
      <c r="C67" s="4"/>
      <c r="D67" s="4"/>
      <c r="E67" s="4"/>
      <c r="F67" s="4"/>
      <c r="G67" s="5"/>
      <c r="H67" s="5"/>
      <c r="I67" s="4"/>
      <c r="J67" s="4"/>
      <c r="K67" s="4"/>
      <c r="L67" s="4"/>
      <c r="M67" s="3"/>
    </row>
  </sheetData>
  <sheetProtection password="9523" sheet="1"/>
  <mergeCells count="1">
    <mergeCell ref="A1:M1"/>
  </mergeCells>
  <printOptions/>
  <pageMargins left="0.4021875" right="0.24" top="0.947916666666667" bottom="0.75" header="0.3" footer="0.3"/>
  <pageSetup horizontalDpi="600" verticalDpi="600" orientation="landscape" r:id="rId2"/>
  <headerFooter>
    <oddHeader>&amp;R&amp;G</oddHeader>
    <oddFooter>&amp;LTO9Y5_MPR_WP46_V01</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M69"/>
  <sheetViews>
    <sheetView showGridLines="0" view="pageLayout" workbookViewId="0" topLeftCell="A1">
      <selection activeCell="A53" sqref="A53:J53"/>
    </sheetView>
  </sheetViews>
  <sheetFormatPr defaultColWidth="9.140625" defaultRowHeight="15"/>
  <cols>
    <col min="1" max="1" width="19.28125" style="1" customWidth="1"/>
    <col min="2" max="2" width="0.42578125" style="1" hidden="1" customWidth="1"/>
    <col min="3" max="3" width="7.8515625" style="2" bestFit="1" customWidth="1"/>
    <col min="4" max="4" width="7.7109375" style="2" bestFit="1" customWidth="1"/>
    <col min="5" max="5" width="9.57421875" style="2" customWidth="1"/>
    <col min="6" max="6" width="8.8515625" style="2" bestFit="1" customWidth="1"/>
    <col min="7" max="7" width="7.421875" style="2" bestFit="1" customWidth="1"/>
    <col min="8" max="8" width="6.8515625" style="2" bestFit="1" customWidth="1"/>
    <col min="9" max="9" width="8.7109375" style="2" bestFit="1" customWidth="1"/>
    <col min="10" max="10" width="10.8515625" style="2" bestFit="1" customWidth="1"/>
    <col min="11" max="11" width="9.7109375" style="2" bestFit="1" customWidth="1"/>
    <col min="12" max="12" width="8.7109375" style="2" bestFit="1" customWidth="1"/>
    <col min="13" max="13" width="12.140625" style="1" bestFit="1" customWidth="1"/>
    <col min="14" max="16384" width="9.140625" style="1" customWidth="1"/>
  </cols>
  <sheetData>
    <row r="1" spans="1:13" ht="27.75" customHeight="1">
      <c r="A1" s="196" t="s">
        <v>134</v>
      </c>
      <c r="B1" s="196"/>
      <c r="C1" s="196"/>
      <c r="D1" s="196"/>
      <c r="E1" s="196"/>
      <c r="F1" s="196"/>
      <c r="G1" s="196"/>
      <c r="H1" s="196"/>
      <c r="I1" s="196"/>
      <c r="J1" s="196"/>
      <c r="K1" s="196"/>
      <c r="L1" s="196"/>
      <c r="M1" s="196"/>
    </row>
    <row r="2" spans="1:13" ht="3.75" customHeight="1">
      <c r="A2" s="27"/>
      <c r="B2" s="27"/>
      <c r="C2" s="26"/>
      <c r="D2" s="26"/>
      <c r="E2" s="26"/>
      <c r="F2" s="26"/>
      <c r="G2" s="26"/>
      <c r="H2" s="26"/>
      <c r="I2" s="26"/>
      <c r="J2" s="26"/>
      <c r="K2" s="25"/>
      <c r="L2" s="25"/>
      <c r="M2" s="3"/>
    </row>
    <row r="3" spans="1:13" s="21" customFormat="1" ht="33.75" customHeight="1">
      <c r="A3" s="170"/>
      <c r="B3" s="170"/>
      <c r="C3" s="175" t="s">
        <v>113</v>
      </c>
      <c r="D3" s="175" t="s">
        <v>14</v>
      </c>
      <c r="E3" s="175" t="s">
        <v>115</v>
      </c>
      <c r="F3" s="175" t="s">
        <v>13</v>
      </c>
      <c r="G3" s="175" t="s">
        <v>12</v>
      </c>
      <c r="H3" s="175" t="s">
        <v>11</v>
      </c>
      <c r="I3" s="175" t="s">
        <v>10</v>
      </c>
      <c r="J3" s="175" t="s">
        <v>9</v>
      </c>
      <c r="K3" s="175" t="s">
        <v>114</v>
      </c>
      <c r="L3" s="175" t="s">
        <v>116</v>
      </c>
      <c r="M3" s="176" t="s">
        <v>8</v>
      </c>
    </row>
    <row r="4" spans="1:13" ht="12" customHeight="1">
      <c r="A4" s="20" t="s">
        <v>7</v>
      </c>
      <c r="B4" s="20"/>
      <c r="C4" s="20"/>
      <c r="D4" s="20"/>
      <c r="E4" s="20"/>
      <c r="F4" s="20"/>
      <c r="G4" s="20"/>
      <c r="H4" s="161"/>
      <c r="I4" s="20"/>
      <c r="J4" s="20"/>
      <c r="K4" s="20"/>
      <c r="L4" s="20"/>
      <c r="M4" s="20"/>
    </row>
    <row r="5" spans="1:13" ht="12" customHeight="1">
      <c r="A5" s="37" t="s">
        <v>1</v>
      </c>
      <c r="B5" s="36"/>
      <c r="C5" s="36"/>
      <c r="D5" s="36"/>
      <c r="E5" s="36"/>
      <c r="F5" s="36"/>
      <c r="G5" s="36"/>
      <c r="H5" s="162"/>
      <c r="I5" s="36"/>
      <c r="J5" s="36"/>
      <c r="K5" s="36"/>
      <c r="L5" s="36"/>
      <c r="M5" s="35"/>
    </row>
    <row r="6" spans="1:13" ht="12" customHeight="1">
      <c r="A6" s="30" t="s">
        <v>18</v>
      </c>
      <c r="B6" s="29"/>
      <c r="C6" s="28">
        <v>303178</v>
      </c>
      <c r="D6" s="17">
        <v>303178</v>
      </c>
      <c r="E6" s="17">
        <v>303470</v>
      </c>
      <c r="F6" s="18">
        <v>129614.99794661191</v>
      </c>
      <c r="G6" s="17">
        <v>7777</v>
      </c>
      <c r="H6" s="163">
        <v>15327</v>
      </c>
      <c r="I6" s="15">
        <v>28174926</v>
      </c>
      <c r="J6" s="14">
        <v>63701104.91991787</v>
      </c>
      <c r="K6" s="13">
        <f>C6/I6*1000</f>
        <v>10.760560648854943</v>
      </c>
      <c r="L6" s="13">
        <f>E6/C6</f>
        <v>1.00096313057016</v>
      </c>
      <c r="M6" s="13">
        <f>G6/F6*10000</f>
        <v>600.0077246618733</v>
      </c>
    </row>
    <row r="7" spans="1:13" ht="12.75" customHeight="1">
      <c r="A7" s="30" t="s">
        <v>17</v>
      </c>
      <c r="B7" s="29"/>
      <c r="C7" s="28">
        <v>951745</v>
      </c>
      <c r="D7" s="17">
        <v>951745</v>
      </c>
      <c r="E7" s="17">
        <v>952368</v>
      </c>
      <c r="F7" s="18">
        <v>412162.25051334704</v>
      </c>
      <c r="G7" s="17">
        <v>37950</v>
      </c>
      <c r="H7" s="163">
        <v>77533</v>
      </c>
      <c r="I7" s="15">
        <v>16890471</v>
      </c>
      <c r="J7" s="14">
        <v>41993934.12457221</v>
      </c>
      <c r="K7" s="13">
        <f>C7/I7*1000</f>
        <v>56.34804381713215</v>
      </c>
      <c r="L7" s="13">
        <f>E7/C7</f>
        <v>1.0006545871005363</v>
      </c>
      <c r="M7" s="13">
        <f>G7/F7*10000</f>
        <v>920.7539009876177</v>
      </c>
    </row>
    <row r="8" spans="1:13" ht="15">
      <c r="A8" s="30" t="s">
        <v>16</v>
      </c>
      <c r="B8" s="29"/>
      <c r="C8" s="28">
        <v>143970</v>
      </c>
      <c r="D8" s="17">
        <v>143970</v>
      </c>
      <c r="E8" s="17">
        <v>144054</v>
      </c>
      <c r="F8" s="18">
        <v>63963.22245037645</v>
      </c>
      <c r="G8" s="17">
        <v>4468</v>
      </c>
      <c r="H8" s="163">
        <v>8531</v>
      </c>
      <c r="I8" s="15">
        <v>2906503</v>
      </c>
      <c r="J8" s="14">
        <v>6970069.196440794</v>
      </c>
      <c r="K8" s="13">
        <f>C8/I8*1000</f>
        <v>49.53375241656383</v>
      </c>
      <c r="L8" s="13">
        <f>E8/C8</f>
        <v>1.0005834548864347</v>
      </c>
      <c r="M8" s="13">
        <f>G8/F8*10000</f>
        <v>698.5264076503238</v>
      </c>
    </row>
    <row r="9" spans="1:13" ht="15">
      <c r="A9" s="30" t="s">
        <v>15</v>
      </c>
      <c r="B9" s="29"/>
      <c r="C9" s="28">
        <v>58336</v>
      </c>
      <c r="D9" s="17">
        <v>58336</v>
      </c>
      <c r="E9" s="17">
        <v>58379</v>
      </c>
      <c r="F9" s="18">
        <v>25758.64476386037</v>
      </c>
      <c r="G9" s="17">
        <v>1304</v>
      </c>
      <c r="H9" s="163">
        <v>2421</v>
      </c>
      <c r="I9" s="15">
        <v>1503430</v>
      </c>
      <c r="J9" s="14">
        <v>4560817.379876797</v>
      </c>
      <c r="K9" s="158">
        <f>C9/I9*1000</f>
        <v>38.801939564861684</v>
      </c>
      <c r="L9" s="158">
        <f>E9/C9</f>
        <v>1.000737109160724</v>
      </c>
      <c r="M9" s="158">
        <f>G9/F9*10000</f>
        <v>506.2378133454927</v>
      </c>
    </row>
    <row r="10" spans="1:13" ht="12">
      <c r="A10" s="34" t="s">
        <v>0</v>
      </c>
      <c r="B10" s="41"/>
      <c r="C10" s="39"/>
      <c r="D10" s="40"/>
      <c r="E10" s="40"/>
      <c r="F10" s="40"/>
      <c r="G10" s="40"/>
      <c r="H10" s="40"/>
      <c r="I10" s="40"/>
      <c r="J10" s="39"/>
      <c r="K10" s="39"/>
      <c r="L10" s="39"/>
      <c r="M10" s="31"/>
    </row>
    <row r="11" spans="1:13" ht="15">
      <c r="A11" s="30" t="s">
        <v>18</v>
      </c>
      <c r="B11" s="29"/>
      <c r="C11" s="28">
        <v>303178</v>
      </c>
      <c r="D11" s="17">
        <v>303178</v>
      </c>
      <c r="E11" s="17">
        <v>303470</v>
      </c>
      <c r="F11" s="18">
        <v>224295.1868583162</v>
      </c>
      <c r="G11" s="17">
        <v>8088</v>
      </c>
      <c r="H11" s="163">
        <v>18182</v>
      </c>
      <c r="I11" s="15">
        <v>28174926</v>
      </c>
      <c r="J11" s="14">
        <v>63701104.91991787</v>
      </c>
      <c r="K11" s="13">
        <f>C11/I11*1000</f>
        <v>10.760560648854943</v>
      </c>
      <c r="L11" s="13">
        <f>E11/C11</f>
        <v>1.00096313057016</v>
      </c>
      <c r="M11" s="13">
        <f>G11/F11*10000</f>
        <v>360.5962354024594</v>
      </c>
    </row>
    <row r="12" spans="1:13" ht="15">
      <c r="A12" s="30" t="s">
        <v>17</v>
      </c>
      <c r="B12" s="29"/>
      <c r="C12" s="28">
        <v>951745</v>
      </c>
      <c r="D12" s="17">
        <v>951745</v>
      </c>
      <c r="E12" s="17">
        <v>952368</v>
      </c>
      <c r="F12" s="18">
        <v>723211.5975359343</v>
      </c>
      <c r="G12" s="17">
        <v>39473</v>
      </c>
      <c r="H12" s="163">
        <v>94802</v>
      </c>
      <c r="I12" s="15">
        <v>16890471</v>
      </c>
      <c r="J12" s="14">
        <v>41993934.12457221</v>
      </c>
      <c r="K12" s="13">
        <f>C12/I12*1000</f>
        <v>56.34804381713215</v>
      </c>
      <c r="L12" s="13">
        <f>E12/C12</f>
        <v>1.0006545871005363</v>
      </c>
      <c r="M12" s="13">
        <f>G12/F12*10000</f>
        <v>545.8015349102404</v>
      </c>
    </row>
    <row r="13" spans="1:13" ht="15">
      <c r="A13" s="30" t="s">
        <v>16</v>
      </c>
      <c r="B13" s="29"/>
      <c r="C13" s="28">
        <v>143970</v>
      </c>
      <c r="D13" s="17">
        <v>143970</v>
      </c>
      <c r="E13" s="17">
        <v>144054</v>
      </c>
      <c r="F13" s="18">
        <v>113451.35112936345</v>
      </c>
      <c r="G13" s="17">
        <v>4672</v>
      </c>
      <c r="H13" s="163">
        <v>10379</v>
      </c>
      <c r="I13" s="15">
        <v>2906503</v>
      </c>
      <c r="J13" s="14">
        <v>6970069.196440794</v>
      </c>
      <c r="K13" s="13">
        <f>C13/I13*1000</f>
        <v>49.53375241656383</v>
      </c>
      <c r="L13" s="13">
        <f>E13/C13</f>
        <v>1.0005834548864347</v>
      </c>
      <c r="M13" s="13">
        <f>G13/F13*10000</f>
        <v>411.8064662511361</v>
      </c>
    </row>
    <row r="14" spans="1:13" ht="15">
      <c r="A14" s="30" t="s">
        <v>15</v>
      </c>
      <c r="B14" s="29"/>
      <c r="C14" s="28">
        <v>58336</v>
      </c>
      <c r="D14" s="17">
        <v>58336</v>
      </c>
      <c r="E14" s="17">
        <v>58379</v>
      </c>
      <c r="F14" s="18">
        <v>45522.94045174538</v>
      </c>
      <c r="G14" s="17">
        <v>1364</v>
      </c>
      <c r="H14" s="163">
        <v>2907</v>
      </c>
      <c r="I14" s="15">
        <v>1503430</v>
      </c>
      <c r="J14" s="14">
        <v>4560817.379876797</v>
      </c>
      <c r="K14" s="158">
        <f>C14/I14*1000</f>
        <v>38.801939564861684</v>
      </c>
      <c r="L14" s="158">
        <f>E14/C14</f>
        <v>1.000737109160724</v>
      </c>
      <c r="M14" s="158">
        <f>G14/F14*10000</f>
        <v>299.6291510311925</v>
      </c>
    </row>
    <row r="15" spans="1:13" ht="12">
      <c r="A15" s="20" t="s">
        <v>6</v>
      </c>
      <c r="B15" s="20"/>
      <c r="C15" s="20"/>
      <c r="D15" s="20"/>
      <c r="E15" s="20"/>
      <c r="F15" s="20"/>
      <c r="G15" s="20"/>
      <c r="H15" s="161"/>
      <c r="I15" s="20"/>
      <c r="J15" s="20"/>
      <c r="K15" s="20"/>
      <c r="L15" s="20"/>
      <c r="M15" s="20"/>
    </row>
    <row r="16" spans="1:13" ht="15">
      <c r="A16" s="37" t="s">
        <v>1</v>
      </c>
      <c r="B16" s="36"/>
      <c r="C16" s="36"/>
      <c r="D16" s="36"/>
      <c r="E16" s="36"/>
      <c r="F16" s="36"/>
      <c r="G16" s="36"/>
      <c r="H16" s="162"/>
      <c r="I16" s="36"/>
      <c r="J16" s="36"/>
      <c r="K16" s="36"/>
      <c r="L16" s="36"/>
      <c r="M16" s="35"/>
    </row>
    <row r="17" spans="1:13" ht="15">
      <c r="A17" s="30" t="s">
        <v>18</v>
      </c>
      <c r="B17" s="29"/>
      <c r="C17" s="28">
        <v>43768</v>
      </c>
      <c r="D17" s="17">
        <v>43768</v>
      </c>
      <c r="E17" s="17">
        <v>43898</v>
      </c>
      <c r="F17" s="18">
        <v>9410.592744695414</v>
      </c>
      <c r="G17" s="17">
        <v>19617</v>
      </c>
      <c r="H17" s="163">
        <v>57084</v>
      </c>
      <c r="I17" s="15">
        <v>28185248</v>
      </c>
      <c r="J17" s="14">
        <v>64169053.828884326</v>
      </c>
      <c r="K17" s="13">
        <f>C17/I17*1000</f>
        <v>1.552869075340405</v>
      </c>
      <c r="L17" s="13">
        <f>E17/C17</f>
        <v>1.0029702065435935</v>
      </c>
      <c r="M17" s="13">
        <f>G17/F17*10000</f>
        <v>20845.65821962464</v>
      </c>
    </row>
    <row r="18" spans="1:13" ht="15">
      <c r="A18" s="30" t="s">
        <v>17</v>
      </c>
      <c r="B18" s="29"/>
      <c r="C18" s="28">
        <v>163031</v>
      </c>
      <c r="D18" s="17">
        <v>163031</v>
      </c>
      <c r="E18" s="17">
        <v>163398</v>
      </c>
      <c r="F18" s="18">
        <v>32730.2340862423</v>
      </c>
      <c r="G18" s="17">
        <v>87598</v>
      </c>
      <c r="H18" s="163">
        <v>258850</v>
      </c>
      <c r="I18" s="15">
        <v>16947809</v>
      </c>
      <c r="J18" s="14">
        <v>43728623.392197125</v>
      </c>
      <c r="K18" s="13">
        <f>C18/I18*1000</f>
        <v>9.619591535401419</v>
      </c>
      <c r="L18" s="13">
        <f>E18/C18</f>
        <v>1.00225110561795</v>
      </c>
      <c r="M18" s="13">
        <f>G18/F18*10000</f>
        <v>26763.633822228177</v>
      </c>
    </row>
    <row r="19" spans="1:13" ht="15">
      <c r="A19" s="30" t="s">
        <v>16</v>
      </c>
      <c r="B19" s="29"/>
      <c r="C19" s="28">
        <v>21282</v>
      </c>
      <c r="D19" s="17">
        <v>21282</v>
      </c>
      <c r="E19" s="17">
        <v>21325</v>
      </c>
      <c r="F19" s="18">
        <v>4617.273100616017</v>
      </c>
      <c r="G19" s="17">
        <v>11023</v>
      </c>
      <c r="H19" s="163">
        <v>31946</v>
      </c>
      <c r="I19" s="15">
        <v>2960132</v>
      </c>
      <c r="J19" s="14">
        <v>7316572.402464066</v>
      </c>
      <c r="K19" s="13">
        <f>C19/I19*1000</f>
        <v>7.1895442500537134</v>
      </c>
      <c r="L19" s="13">
        <f>E19/C19</f>
        <v>1.0020204867963538</v>
      </c>
      <c r="M19" s="13">
        <f>G19/F19*10000</f>
        <v>23873.398345290338</v>
      </c>
    </row>
    <row r="20" spans="1:13" ht="15">
      <c r="A20" s="30" t="s">
        <v>15</v>
      </c>
      <c r="B20" s="29"/>
      <c r="C20" s="28">
        <v>6535</v>
      </c>
      <c r="D20" s="17">
        <v>6535</v>
      </c>
      <c r="E20" s="17">
        <v>6556</v>
      </c>
      <c r="F20" s="18">
        <v>1505.968514715948</v>
      </c>
      <c r="G20" s="17">
        <v>3204</v>
      </c>
      <c r="H20" s="163">
        <v>9220</v>
      </c>
      <c r="I20" s="15">
        <v>1495237</v>
      </c>
      <c r="J20" s="14">
        <v>4668675.323750855</v>
      </c>
      <c r="K20" s="158">
        <f>C20/I20*1000</f>
        <v>4.370544602628212</v>
      </c>
      <c r="L20" s="158">
        <f>E20/C20</f>
        <v>1.003213465952563</v>
      </c>
      <c r="M20" s="158">
        <f>G20/F20*10000</f>
        <v>21275.34519275345</v>
      </c>
    </row>
    <row r="21" spans="1:13" ht="12">
      <c r="A21" s="34" t="s">
        <v>0</v>
      </c>
      <c r="B21" s="39"/>
      <c r="C21" s="39"/>
      <c r="D21" s="39"/>
      <c r="E21" s="39"/>
      <c r="F21" s="39"/>
      <c r="G21" s="40"/>
      <c r="H21" s="40"/>
      <c r="I21" s="39"/>
      <c r="J21" s="39"/>
      <c r="K21" s="39"/>
      <c r="L21" s="39"/>
      <c r="M21" s="31"/>
    </row>
    <row r="22" spans="1:13" ht="15">
      <c r="A22" s="30" t="s">
        <v>18</v>
      </c>
      <c r="B22" s="29"/>
      <c r="C22" s="164">
        <v>43768</v>
      </c>
      <c r="D22" s="17">
        <v>43768</v>
      </c>
      <c r="E22" s="17">
        <v>43898</v>
      </c>
      <c r="F22" s="18">
        <v>14525.17453798768</v>
      </c>
      <c r="G22" s="17">
        <v>20029</v>
      </c>
      <c r="H22" s="165">
        <v>71939</v>
      </c>
      <c r="I22" s="15">
        <v>28185248</v>
      </c>
      <c r="J22" s="14">
        <v>64169053.828884326</v>
      </c>
      <c r="K22" s="13">
        <f>C22/I22*1000</f>
        <v>1.552869075340405</v>
      </c>
      <c r="L22" s="13">
        <f>E22/C22</f>
        <v>1.0029702065435935</v>
      </c>
      <c r="M22" s="13">
        <f>G22/F22*10000</f>
        <v>13789.163047657821</v>
      </c>
    </row>
    <row r="23" spans="1:13" ht="15">
      <c r="A23" s="30" t="s">
        <v>17</v>
      </c>
      <c r="B23" s="29"/>
      <c r="C23" s="164">
        <v>163031</v>
      </c>
      <c r="D23" s="17">
        <v>163031</v>
      </c>
      <c r="E23" s="17">
        <v>163398</v>
      </c>
      <c r="F23" s="18">
        <v>49906.21492128679</v>
      </c>
      <c r="G23" s="17">
        <v>89688</v>
      </c>
      <c r="H23" s="165">
        <v>338987</v>
      </c>
      <c r="I23" s="15">
        <v>16947809</v>
      </c>
      <c r="J23" s="14">
        <v>43728623.392197125</v>
      </c>
      <c r="K23" s="13">
        <f>C23/I23*1000</f>
        <v>9.619591535401419</v>
      </c>
      <c r="L23" s="13">
        <f>E23/C23</f>
        <v>1.00225110561795</v>
      </c>
      <c r="M23" s="13">
        <f>G23/F23*10000</f>
        <v>17971.30881223069</v>
      </c>
    </row>
    <row r="24" spans="1:13" ht="15">
      <c r="A24" s="30" t="s">
        <v>16</v>
      </c>
      <c r="B24" s="29"/>
      <c r="C24" s="164">
        <v>21282</v>
      </c>
      <c r="D24" s="17">
        <v>21282</v>
      </c>
      <c r="E24" s="17">
        <v>21325</v>
      </c>
      <c r="F24" s="18">
        <v>7269.541409993155</v>
      </c>
      <c r="G24" s="17">
        <v>11292</v>
      </c>
      <c r="H24" s="165">
        <v>40763</v>
      </c>
      <c r="I24" s="15">
        <v>2960132</v>
      </c>
      <c r="J24" s="14">
        <v>7316572.402464066</v>
      </c>
      <c r="K24" s="13">
        <f>C24/I24*1000</f>
        <v>7.1895442500537134</v>
      </c>
      <c r="L24" s="13">
        <f>E24/C24</f>
        <v>1.0020204867963538</v>
      </c>
      <c r="M24" s="13">
        <f>G24/F24*10000</f>
        <v>15533.304459174451</v>
      </c>
    </row>
    <row r="25" spans="1:13" ht="15">
      <c r="A25" s="166" t="s">
        <v>15</v>
      </c>
      <c r="B25" s="167"/>
      <c r="C25" s="168">
        <v>6535</v>
      </c>
      <c r="D25" s="153">
        <v>6535</v>
      </c>
      <c r="E25" s="153">
        <v>6556</v>
      </c>
      <c r="F25" s="154">
        <v>2458.053388090349</v>
      </c>
      <c r="G25" s="153">
        <v>3292</v>
      </c>
      <c r="H25" s="169">
        <v>11642</v>
      </c>
      <c r="I25" s="156">
        <v>1495237</v>
      </c>
      <c r="J25" s="157">
        <v>4668675.323750855</v>
      </c>
      <c r="K25" s="158">
        <f>C25/I25*1000</f>
        <v>4.370544602628212</v>
      </c>
      <c r="L25" s="158">
        <f>E25/C25</f>
        <v>1.003213465952563</v>
      </c>
      <c r="M25" s="158">
        <f>G25/F25*10000</f>
        <v>13392.71154951415</v>
      </c>
    </row>
    <row r="26" spans="1:13" ht="12">
      <c r="A26" s="20" t="s">
        <v>5</v>
      </c>
      <c r="B26" s="20"/>
      <c r="C26" s="20"/>
      <c r="D26" s="20"/>
      <c r="E26" s="20"/>
      <c r="F26" s="20"/>
      <c r="G26" s="20"/>
      <c r="H26" s="161"/>
      <c r="I26" s="20"/>
      <c r="J26" s="20"/>
      <c r="K26" s="20"/>
      <c r="L26" s="20"/>
      <c r="M26" s="20"/>
    </row>
    <row r="27" spans="1:13" ht="15">
      <c r="A27" s="37" t="s">
        <v>1</v>
      </c>
      <c r="B27" s="36"/>
      <c r="C27" s="36"/>
      <c r="D27" s="36"/>
      <c r="E27" s="36"/>
      <c r="F27" s="36"/>
      <c r="G27" s="36"/>
      <c r="H27" s="162"/>
      <c r="I27" s="36"/>
      <c r="J27" s="36"/>
      <c r="K27" s="36"/>
      <c r="L27" s="36"/>
      <c r="M27" s="35"/>
    </row>
    <row r="28" spans="1:13" ht="15">
      <c r="A28" s="30" t="s">
        <v>18</v>
      </c>
      <c r="B28" s="29"/>
      <c r="C28" s="28">
        <v>408088</v>
      </c>
      <c r="D28" s="17">
        <v>408088</v>
      </c>
      <c r="E28" s="17">
        <v>408609</v>
      </c>
      <c r="F28" s="18">
        <v>157964.4298425736</v>
      </c>
      <c r="G28" s="17">
        <v>35649</v>
      </c>
      <c r="H28" s="163">
        <v>83014</v>
      </c>
      <c r="I28" s="15">
        <v>28172211</v>
      </c>
      <c r="J28" s="14">
        <v>63614460.08213552</v>
      </c>
      <c r="K28" s="13">
        <f>C28/I28*1000</f>
        <v>14.485480035628017</v>
      </c>
      <c r="L28" s="13">
        <f>E28/C28</f>
        <v>1.0012766854207915</v>
      </c>
      <c r="M28" s="13">
        <f>G28/F28*10000</f>
        <v>2256.773884825057</v>
      </c>
    </row>
    <row r="29" spans="1:13" ht="15">
      <c r="A29" s="30" t="s">
        <v>17</v>
      </c>
      <c r="B29" s="29"/>
      <c r="C29" s="28">
        <v>1382951</v>
      </c>
      <c r="D29" s="17">
        <v>1382951</v>
      </c>
      <c r="E29" s="17">
        <v>1384257</v>
      </c>
      <c r="F29" s="18">
        <v>534277.7193702944</v>
      </c>
      <c r="G29" s="17">
        <v>172349</v>
      </c>
      <c r="H29" s="163">
        <v>403629</v>
      </c>
      <c r="I29" s="15">
        <v>16865277</v>
      </c>
      <c r="J29" s="14">
        <v>41533110.79534566</v>
      </c>
      <c r="K29" s="13">
        <f>C29/I29*1000</f>
        <v>81.9998983710733</v>
      </c>
      <c r="L29" s="13">
        <f>E29/C29</f>
        <v>1.000944357392272</v>
      </c>
      <c r="M29" s="13">
        <f>G29/F29*10000</f>
        <v>3225.831692984174</v>
      </c>
    </row>
    <row r="30" spans="1:13" ht="15">
      <c r="A30" s="30" t="s">
        <v>16</v>
      </c>
      <c r="B30" s="29"/>
      <c r="C30" s="28">
        <v>203809</v>
      </c>
      <c r="D30" s="17">
        <v>203809</v>
      </c>
      <c r="E30" s="17">
        <v>203976</v>
      </c>
      <c r="F30" s="18">
        <v>82490.22039698837</v>
      </c>
      <c r="G30" s="17">
        <v>21241</v>
      </c>
      <c r="H30" s="163">
        <v>48854</v>
      </c>
      <c r="I30" s="15">
        <v>2887251</v>
      </c>
      <c r="J30" s="14">
        <v>6887465.212867899</v>
      </c>
      <c r="K30" s="13">
        <f>C30/I30*1000</f>
        <v>70.58929064359143</v>
      </c>
      <c r="L30" s="13">
        <f>E30/C30</f>
        <v>1.0008193946292852</v>
      </c>
      <c r="M30" s="13">
        <f>G30/F30*10000</f>
        <v>2574.971905490931</v>
      </c>
    </row>
    <row r="31" spans="1:13" ht="15">
      <c r="A31" s="30" t="s">
        <v>15</v>
      </c>
      <c r="B31" s="29"/>
      <c r="C31" s="28">
        <v>76564</v>
      </c>
      <c r="D31" s="17">
        <v>76564</v>
      </c>
      <c r="E31" s="17">
        <v>76643</v>
      </c>
      <c r="F31" s="18">
        <v>31678.64476386037</v>
      </c>
      <c r="G31" s="17">
        <v>5868</v>
      </c>
      <c r="H31" s="163">
        <v>13500</v>
      </c>
      <c r="I31" s="15">
        <v>1496314</v>
      </c>
      <c r="J31" s="14">
        <v>4527128.547570158</v>
      </c>
      <c r="K31" s="158">
        <f>C31/I31*1000</f>
        <v>51.168404492639915</v>
      </c>
      <c r="L31" s="158">
        <f>E31/C31</f>
        <v>1.0010318165195131</v>
      </c>
      <c r="M31" s="158">
        <f>G31/F31*10000</f>
        <v>1852.3519688867282</v>
      </c>
    </row>
    <row r="32" spans="1:13" ht="12">
      <c r="A32" s="34" t="s">
        <v>0</v>
      </c>
      <c r="B32" s="39"/>
      <c r="C32" s="39"/>
      <c r="D32" s="39"/>
      <c r="E32" s="39"/>
      <c r="F32" s="39"/>
      <c r="G32" s="40"/>
      <c r="H32" s="40"/>
      <c r="I32" s="39"/>
      <c r="J32" s="39"/>
      <c r="K32" s="39"/>
      <c r="L32" s="39"/>
      <c r="M32" s="31"/>
    </row>
    <row r="33" spans="1:13" ht="15">
      <c r="A33" s="30" t="s">
        <v>18</v>
      </c>
      <c r="B33" s="29"/>
      <c r="C33" s="28">
        <v>408088</v>
      </c>
      <c r="D33" s="17">
        <v>408088</v>
      </c>
      <c r="E33" s="17">
        <v>408609</v>
      </c>
      <c r="F33" s="18">
        <v>267829.94661190966</v>
      </c>
      <c r="G33" s="17">
        <v>36735</v>
      </c>
      <c r="H33" s="163">
        <v>97642</v>
      </c>
      <c r="I33" s="15">
        <v>28172211</v>
      </c>
      <c r="J33" s="14">
        <v>63614460.08213552</v>
      </c>
      <c r="K33" s="13">
        <f>C33/I33*1000</f>
        <v>14.485480035628017</v>
      </c>
      <c r="L33" s="13">
        <f>E33/C33</f>
        <v>1.0012766854207915</v>
      </c>
      <c r="M33" s="13">
        <f>G33/F33*10000</f>
        <v>1371.5792600754114</v>
      </c>
    </row>
    <row r="34" spans="1:13" ht="15">
      <c r="A34" s="30" t="s">
        <v>17</v>
      </c>
      <c r="B34" s="29"/>
      <c r="C34" s="28">
        <v>1382951</v>
      </c>
      <c r="D34" s="17">
        <v>1382951</v>
      </c>
      <c r="E34" s="17">
        <v>1384257</v>
      </c>
      <c r="F34" s="18">
        <v>912885.2375085558</v>
      </c>
      <c r="G34" s="17">
        <v>178538</v>
      </c>
      <c r="H34" s="163">
        <v>491516</v>
      </c>
      <c r="I34" s="15">
        <v>16865277</v>
      </c>
      <c r="J34" s="14">
        <v>41533110.79534566</v>
      </c>
      <c r="K34" s="13">
        <f>C34/I34*1000</f>
        <v>81.9998983710733</v>
      </c>
      <c r="L34" s="13">
        <f>E34/C34</f>
        <v>1.000944357392272</v>
      </c>
      <c r="M34" s="13">
        <f>G34/F34*10000</f>
        <v>1955.7551449431419</v>
      </c>
    </row>
    <row r="35" spans="1:13" ht="15">
      <c r="A35" s="30" t="s">
        <v>16</v>
      </c>
      <c r="B35" s="29"/>
      <c r="C35" s="28">
        <v>203809</v>
      </c>
      <c r="D35" s="17">
        <v>203809</v>
      </c>
      <c r="E35" s="17">
        <v>203976</v>
      </c>
      <c r="F35" s="18">
        <v>142727.1485284052</v>
      </c>
      <c r="G35" s="17">
        <v>22210</v>
      </c>
      <c r="H35" s="163">
        <v>60572</v>
      </c>
      <c r="I35" s="15">
        <v>2887251</v>
      </c>
      <c r="J35" s="14">
        <v>6887465.212867899</v>
      </c>
      <c r="K35" s="13">
        <f>C35/I35*1000</f>
        <v>70.58929064359143</v>
      </c>
      <c r="L35" s="13">
        <f>E35/C35</f>
        <v>1.0008193946292852</v>
      </c>
      <c r="M35" s="13">
        <f>G35/F35*10000</f>
        <v>1556.116003787452</v>
      </c>
    </row>
    <row r="36" spans="1:13" ht="15">
      <c r="A36" s="166" t="s">
        <v>15</v>
      </c>
      <c r="B36" s="167"/>
      <c r="C36" s="168">
        <v>76564</v>
      </c>
      <c r="D36" s="153">
        <v>76564</v>
      </c>
      <c r="E36" s="153">
        <v>76643</v>
      </c>
      <c r="F36" s="154">
        <v>55022.38466803559</v>
      </c>
      <c r="G36" s="153">
        <v>6129</v>
      </c>
      <c r="H36" s="169">
        <v>16703</v>
      </c>
      <c r="I36" s="156">
        <v>1496314</v>
      </c>
      <c r="J36" s="157">
        <v>4527128.547570158</v>
      </c>
      <c r="K36" s="158">
        <f>C36/I36*1000</f>
        <v>51.168404492639915</v>
      </c>
      <c r="L36" s="158">
        <f>E36/C36</f>
        <v>1.0010318165195131</v>
      </c>
      <c r="M36" s="158">
        <f>G36/F36*10000</f>
        <v>1113.9102816022707</v>
      </c>
    </row>
    <row r="37" spans="1:13" ht="12">
      <c r="A37" s="20" t="s">
        <v>4</v>
      </c>
      <c r="B37" s="20"/>
      <c r="C37" s="20"/>
      <c r="D37" s="20"/>
      <c r="E37" s="20"/>
      <c r="F37" s="20"/>
      <c r="G37" s="20"/>
      <c r="H37" s="161"/>
      <c r="I37" s="20"/>
      <c r="J37" s="20"/>
      <c r="K37" s="20"/>
      <c r="L37" s="20"/>
      <c r="M37" s="20"/>
    </row>
    <row r="38" spans="1:13" ht="15">
      <c r="A38" s="37" t="s">
        <v>1</v>
      </c>
      <c r="B38" s="36"/>
      <c r="C38" s="36"/>
      <c r="D38" s="36"/>
      <c r="E38" s="36"/>
      <c r="F38" s="36"/>
      <c r="G38" s="36"/>
      <c r="H38" s="162"/>
      <c r="I38" s="36"/>
      <c r="J38" s="36"/>
      <c r="K38" s="36"/>
      <c r="L38" s="36"/>
      <c r="M38" s="35"/>
    </row>
    <row r="39" spans="1:13" ht="15">
      <c r="A39" s="30" t="s">
        <v>18</v>
      </c>
      <c r="B39" s="29"/>
      <c r="C39" s="28">
        <v>25134</v>
      </c>
      <c r="D39" s="17">
        <v>25134</v>
      </c>
      <c r="E39" s="17">
        <v>26140</v>
      </c>
      <c r="F39" s="18">
        <v>5328.881587953457</v>
      </c>
      <c r="G39" s="17">
        <v>8575</v>
      </c>
      <c r="H39" s="163">
        <v>21984</v>
      </c>
      <c r="I39" s="15">
        <v>28185559</v>
      </c>
      <c r="J39" s="14">
        <v>64178297.045859</v>
      </c>
      <c r="K39" s="13">
        <f>C39/I39*1000</f>
        <v>0.8917332453828571</v>
      </c>
      <c r="L39" s="13">
        <f>E39/C39</f>
        <v>1.0400254635155566</v>
      </c>
      <c r="M39" s="13">
        <f>G39/F39*10000</f>
        <v>16091.556658689438</v>
      </c>
    </row>
    <row r="40" spans="1:13" ht="15">
      <c r="A40" s="30" t="s">
        <v>17</v>
      </c>
      <c r="B40" s="29"/>
      <c r="C40" s="28">
        <v>86553</v>
      </c>
      <c r="D40" s="17">
        <v>86553</v>
      </c>
      <c r="E40" s="17">
        <v>89234</v>
      </c>
      <c r="F40" s="18">
        <v>17894.20670773443</v>
      </c>
      <c r="G40" s="17">
        <v>36951</v>
      </c>
      <c r="H40" s="163">
        <v>97909</v>
      </c>
      <c r="I40" s="15">
        <v>16950799</v>
      </c>
      <c r="J40" s="14">
        <v>43773354.22861054</v>
      </c>
      <c r="K40" s="13">
        <f>C40/I40*1000</f>
        <v>5.106130985329954</v>
      </c>
      <c r="L40" s="13">
        <f>E40/C40</f>
        <v>1.030975240604023</v>
      </c>
      <c r="M40" s="13">
        <f>G40/F40*10000</f>
        <v>20649.69998587791</v>
      </c>
    </row>
    <row r="41" spans="1:13" ht="15">
      <c r="A41" s="30" t="s">
        <v>16</v>
      </c>
      <c r="B41" s="29"/>
      <c r="C41" s="28">
        <v>11189</v>
      </c>
      <c r="D41" s="17">
        <v>11189</v>
      </c>
      <c r="E41" s="17">
        <v>11504</v>
      </c>
      <c r="F41" s="18">
        <v>2552.933607118412</v>
      </c>
      <c r="G41" s="17">
        <v>4583</v>
      </c>
      <c r="H41" s="163">
        <v>11641</v>
      </c>
      <c r="I41" s="15">
        <v>2962457</v>
      </c>
      <c r="J41" s="14">
        <v>7325232.328542095</v>
      </c>
      <c r="K41" s="13">
        <f>C41/I41*1000</f>
        <v>3.7769324584289325</v>
      </c>
      <c r="L41" s="13">
        <f>E41/C41</f>
        <v>1.0281526499240325</v>
      </c>
      <c r="M41" s="13">
        <f>G41/F41*10000</f>
        <v>17951.896544512947</v>
      </c>
    </row>
    <row r="42" spans="1:13" ht="15">
      <c r="A42" s="30" t="s">
        <v>15</v>
      </c>
      <c r="B42" s="29"/>
      <c r="C42" s="28">
        <v>3207</v>
      </c>
      <c r="D42" s="17">
        <v>3207</v>
      </c>
      <c r="E42" s="17">
        <v>3311</v>
      </c>
      <c r="F42" s="18">
        <v>767.9561943874058</v>
      </c>
      <c r="G42" s="17">
        <v>1282</v>
      </c>
      <c r="H42" s="163">
        <v>3289</v>
      </c>
      <c r="I42" s="15">
        <v>1496095</v>
      </c>
      <c r="J42" s="14">
        <v>4672664.7036276525</v>
      </c>
      <c r="K42" s="158">
        <f>C42/I42*1000</f>
        <v>2.1435804544497508</v>
      </c>
      <c r="L42" s="158">
        <f>E42/C42</f>
        <v>1.032429061428126</v>
      </c>
      <c r="M42" s="158">
        <f>G42/F42*10000</f>
        <v>16693.66051565798</v>
      </c>
    </row>
    <row r="43" spans="1:13" ht="12">
      <c r="A43" s="34" t="s">
        <v>0</v>
      </c>
      <c r="B43" s="31"/>
      <c r="C43" s="32"/>
      <c r="D43" s="32"/>
      <c r="E43" s="32"/>
      <c r="F43" s="32"/>
      <c r="G43" s="33"/>
      <c r="H43" s="33"/>
      <c r="I43" s="32"/>
      <c r="J43" s="32"/>
      <c r="K43" s="32"/>
      <c r="L43" s="32"/>
      <c r="M43" s="31"/>
    </row>
    <row r="44" spans="1:13" ht="15">
      <c r="A44" s="30" t="s">
        <v>18</v>
      </c>
      <c r="B44" s="29"/>
      <c r="C44" s="28">
        <v>25134</v>
      </c>
      <c r="D44" s="17">
        <v>25134</v>
      </c>
      <c r="E44" s="17">
        <v>26140</v>
      </c>
      <c r="F44" s="18">
        <v>8374.869267624914</v>
      </c>
      <c r="G44" s="17">
        <v>8814</v>
      </c>
      <c r="H44" s="163">
        <v>27835</v>
      </c>
      <c r="I44" s="15">
        <v>28185559</v>
      </c>
      <c r="J44" s="14">
        <v>64178297.045859</v>
      </c>
      <c r="K44" s="13">
        <f>C44/I44*1000</f>
        <v>0.8917332453828571</v>
      </c>
      <c r="L44" s="13">
        <f>E44/C44</f>
        <v>1.0400254635155566</v>
      </c>
      <c r="M44" s="13">
        <f>G44/F44*10000</f>
        <v>10524.343387750127</v>
      </c>
    </row>
    <row r="45" spans="1:13" ht="15">
      <c r="A45" s="30" t="s">
        <v>17</v>
      </c>
      <c r="B45" s="29"/>
      <c r="C45" s="28">
        <v>86553</v>
      </c>
      <c r="D45" s="17">
        <v>86553</v>
      </c>
      <c r="E45" s="17">
        <v>89234</v>
      </c>
      <c r="F45" s="18">
        <v>27972.347707049965</v>
      </c>
      <c r="G45" s="17">
        <v>38067</v>
      </c>
      <c r="H45" s="163">
        <v>128318</v>
      </c>
      <c r="I45" s="15">
        <v>16950799</v>
      </c>
      <c r="J45" s="14">
        <v>43773354.22861054</v>
      </c>
      <c r="K45" s="13">
        <f>C45/I45*1000</f>
        <v>5.106130985329954</v>
      </c>
      <c r="L45" s="13">
        <f>E45/C45</f>
        <v>1.030975240604023</v>
      </c>
      <c r="M45" s="13">
        <f>G45/F45*10000</f>
        <v>13608.796944278598</v>
      </c>
    </row>
    <row r="46" spans="1:13" ht="15">
      <c r="A46" s="30" t="s">
        <v>16</v>
      </c>
      <c r="B46" s="29"/>
      <c r="C46" s="28">
        <v>11189</v>
      </c>
      <c r="D46" s="17">
        <v>11189</v>
      </c>
      <c r="E46" s="17">
        <v>11504</v>
      </c>
      <c r="F46" s="18">
        <v>4089.78507871321</v>
      </c>
      <c r="G46" s="17">
        <v>4759</v>
      </c>
      <c r="H46" s="163">
        <v>15074</v>
      </c>
      <c r="I46" s="15">
        <v>2962457</v>
      </c>
      <c r="J46" s="14">
        <v>7325232.328542095</v>
      </c>
      <c r="K46" s="13">
        <f>C46/I46*1000</f>
        <v>3.7769324584289325</v>
      </c>
      <c r="L46" s="13">
        <f>E46/C46</f>
        <v>1.0281526499240325</v>
      </c>
      <c r="M46" s="13">
        <f>G46/F46*10000</f>
        <v>11636.308286149228</v>
      </c>
    </row>
    <row r="47" spans="1:13" ht="15">
      <c r="A47" s="30" t="s">
        <v>15</v>
      </c>
      <c r="B47" s="29"/>
      <c r="C47" s="28">
        <v>3207</v>
      </c>
      <c r="D47" s="17">
        <v>3207</v>
      </c>
      <c r="E47" s="17">
        <v>3311</v>
      </c>
      <c r="F47" s="18">
        <v>1270.8473648186173</v>
      </c>
      <c r="G47" s="17">
        <v>1316</v>
      </c>
      <c r="H47" s="163">
        <v>4118</v>
      </c>
      <c r="I47" s="15">
        <v>1496095</v>
      </c>
      <c r="J47" s="14">
        <v>4672664.7036276525</v>
      </c>
      <c r="K47" s="158">
        <f>C47/I47*1000</f>
        <v>2.1435804544497508</v>
      </c>
      <c r="L47" s="158">
        <f>E47/C47</f>
        <v>1.032429061428126</v>
      </c>
      <c r="M47" s="158">
        <f>G47/F47*10000</f>
        <v>10355.295501500506</v>
      </c>
    </row>
    <row r="48" spans="1:13" ht="12">
      <c r="A48" s="20" t="s">
        <v>3</v>
      </c>
      <c r="B48" s="20"/>
      <c r="C48" s="20"/>
      <c r="D48" s="20"/>
      <c r="E48" s="20"/>
      <c r="F48" s="20"/>
      <c r="G48" s="20"/>
      <c r="H48" s="161"/>
      <c r="I48" s="20"/>
      <c r="J48" s="20"/>
      <c r="K48" s="20"/>
      <c r="L48" s="20"/>
      <c r="M48" s="20"/>
    </row>
    <row r="49" spans="1:13" ht="15">
      <c r="A49" s="37" t="s">
        <v>1</v>
      </c>
      <c r="B49" s="36"/>
      <c r="C49" s="36"/>
      <c r="D49" s="36"/>
      <c r="E49" s="36"/>
      <c r="F49" s="36"/>
      <c r="G49" s="36"/>
      <c r="H49" s="162"/>
      <c r="I49" s="36"/>
      <c r="J49" s="36"/>
      <c r="K49" s="36"/>
      <c r="L49" s="36"/>
      <c r="M49" s="35"/>
    </row>
    <row r="50" spans="1:13" s="2" customFormat="1" ht="15">
      <c r="A50" s="30" t="s">
        <v>18</v>
      </c>
      <c r="B50" s="29"/>
      <c r="C50" s="28">
        <v>65707</v>
      </c>
      <c r="D50" s="17">
        <v>65707</v>
      </c>
      <c r="E50" s="17">
        <v>67905</v>
      </c>
      <c r="F50" s="18">
        <v>18685.848049281314</v>
      </c>
      <c r="G50" s="17">
        <v>13868</v>
      </c>
      <c r="H50" s="163">
        <v>30752</v>
      </c>
      <c r="I50" s="15">
        <v>28185559</v>
      </c>
      <c r="J50" s="14">
        <v>64149616.531143054</v>
      </c>
      <c r="K50" s="13">
        <f>C50/I50*1000</f>
        <v>2.3312292653127793</v>
      </c>
      <c r="L50" s="13">
        <f>E50/C50</f>
        <v>1.0334515348440805</v>
      </c>
      <c r="M50" s="13">
        <f>G50/F50*10000</f>
        <v>7421.659409530189</v>
      </c>
    </row>
    <row r="51" spans="1:13" s="2" customFormat="1" ht="15">
      <c r="A51" s="30" t="s">
        <v>17</v>
      </c>
      <c r="B51" s="29"/>
      <c r="C51" s="28">
        <v>261239</v>
      </c>
      <c r="D51" s="17">
        <v>261239</v>
      </c>
      <c r="E51" s="17">
        <v>267652</v>
      </c>
      <c r="F51" s="18">
        <v>76852.63518138262</v>
      </c>
      <c r="G51" s="17">
        <v>67292</v>
      </c>
      <c r="H51" s="163">
        <v>152363</v>
      </c>
      <c r="I51" s="15">
        <v>16945321</v>
      </c>
      <c r="J51" s="14">
        <v>43623116.33675565</v>
      </c>
      <c r="K51" s="13">
        <f>C51/I51*1000</f>
        <v>15.416586088867836</v>
      </c>
      <c r="L51" s="13">
        <f>E51/C51</f>
        <v>1.0245484020379805</v>
      </c>
      <c r="M51" s="13">
        <f>G51/F51*10000</f>
        <v>8755.978222631114</v>
      </c>
    </row>
    <row r="52" spans="1:13" ht="15">
      <c r="A52" s="30" t="s">
        <v>16</v>
      </c>
      <c r="B52" s="29"/>
      <c r="C52" s="28">
        <v>37417</v>
      </c>
      <c r="D52" s="17">
        <v>37417</v>
      </c>
      <c r="E52" s="17">
        <v>38247</v>
      </c>
      <c r="F52" s="18">
        <v>12156.04654346338</v>
      </c>
      <c r="G52" s="17">
        <v>8303</v>
      </c>
      <c r="H52" s="163">
        <v>18200</v>
      </c>
      <c r="I52" s="15">
        <v>2955609</v>
      </c>
      <c r="J52" s="14">
        <v>7296817.9137577005</v>
      </c>
      <c r="K52" s="13">
        <f>C52/I52*1000</f>
        <v>12.659658297156355</v>
      </c>
      <c r="L52" s="13">
        <f>E52/C52</f>
        <v>1.0221824304460538</v>
      </c>
      <c r="M52" s="13">
        <f>G52/F52*10000</f>
        <v>6830.345680491604</v>
      </c>
    </row>
    <row r="53" spans="1:13" s="2" customFormat="1" ht="15">
      <c r="A53" s="166" t="s">
        <v>15</v>
      </c>
      <c r="B53" s="167"/>
      <c r="C53" s="168">
        <v>11745</v>
      </c>
      <c r="D53" s="153">
        <v>11745</v>
      </c>
      <c r="E53" s="153">
        <v>11993</v>
      </c>
      <c r="F53" s="154">
        <v>4073.3333333333335</v>
      </c>
      <c r="G53" s="153">
        <v>2226</v>
      </c>
      <c r="H53" s="169">
        <v>4894</v>
      </c>
      <c r="I53" s="156">
        <v>1524045</v>
      </c>
      <c r="J53" s="157">
        <v>4726578.765229295</v>
      </c>
      <c r="K53" s="158">
        <f>C53/I53*1000</f>
        <v>7.7064653602747955</v>
      </c>
      <c r="L53" s="158">
        <f>E53/C53</f>
        <v>1.021115368241805</v>
      </c>
      <c r="M53" s="158">
        <f>G53/F53*10000</f>
        <v>5464.81178396072</v>
      </c>
    </row>
    <row r="54" spans="1:13" s="2" customFormat="1" ht="12">
      <c r="A54" s="34" t="s">
        <v>0</v>
      </c>
      <c r="B54" s="31"/>
      <c r="C54" s="32"/>
      <c r="D54" s="32"/>
      <c r="E54" s="32"/>
      <c r="F54" s="32"/>
      <c r="G54" s="38"/>
      <c r="H54" s="38"/>
      <c r="I54" s="32"/>
      <c r="J54" s="32"/>
      <c r="K54" s="32"/>
      <c r="L54" s="32"/>
      <c r="M54" s="31"/>
    </row>
    <row r="55" spans="1:13" s="2" customFormat="1" ht="15">
      <c r="A55" s="30" t="s">
        <v>18</v>
      </c>
      <c r="B55" s="29"/>
      <c r="C55" s="28">
        <v>65707</v>
      </c>
      <c r="D55" s="17">
        <v>65707</v>
      </c>
      <c r="E55" s="17">
        <v>67905</v>
      </c>
      <c r="F55" s="18">
        <v>30091.759069130734</v>
      </c>
      <c r="G55" s="17">
        <v>14348</v>
      </c>
      <c r="H55" s="163">
        <v>37423</v>
      </c>
      <c r="I55" s="15">
        <v>28185559</v>
      </c>
      <c r="J55" s="14">
        <v>64149616.531143054</v>
      </c>
      <c r="K55" s="13">
        <f>C55/I55*1000</f>
        <v>2.3312292653127793</v>
      </c>
      <c r="L55" s="13">
        <f>E55/C55</f>
        <v>1.0334515348440805</v>
      </c>
      <c r="M55" s="13">
        <f>G55/F55*10000</f>
        <v>4768.082838573143</v>
      </c>
    </row>
    <row r="56" spans="1:13" ht="15">
      <c r="A56" s="30" t="s">
        <v>17</v>
      </c>
      <c r="B56" s="29"/>
      <c r="C56" s="28">
        <v>261239</v>
      </c>
      <c r="D56" s="17">
        <v>261239</v>
      </c>
      <c r="E56" s="17">
        <v>267652</v>
      </c>
      <c r="F56" s="18">
        <v>124256.67351129363</v>
      </c>
      <c r="G56" s="17">
        <v>70080</v>
      </c>
      <c r="H56" s="163">
        <v>190956</v>
      </c>
      <c r="I56" s="15">
        <v>16945321</v>
      </c>
      <c r="J56" s="14">
        <v>43623116.33675565</v>
      </c>
      <c r="K56" s="13">
        <f>C56/I56*1000</f>
        <v>15.416586088867836</v>
      </c>
      <c r="L56" s="13">
        <f>E56/C56</f>
        <v>1.0245484020379805</v>
      </c>
      <c r="M56" s="13">
        <f>G56/F56*10000</f>
        <v>5639.938525606069</v>
      </c>
    </row>
    <row r="57" spans="1:13" s="2" customFormat="1" ht="15">
      <c r="A57" s="30" t="s">
        <v>16</v>
      </c>
      <c r="B57" s="29"/>
      <c r="C57" s="28">
        <v>37417</v>
      </c>
      <c r="D57" s="17">
        <v>37417</v>
      </c>
      <c r="E57" s="17">
        <v>38247</v>
      </c>
      <c r="F57" s="18">
        <v>20078.718685831624</v>
      </c>
      <c r="G57" s="17">
        <v>8725</v>
      </c>
      <c r="H57" s="163">
        <v>22989</v>
      </c>
      <c r="I57" s="15">
        <v>2955609</v>
      </c>
      <c r="J57" s="14">
        <v>7296817.9137577005</v>
      </c>
      <c r="K57" s="13">
        <f>C57/I57*1000</f>
        <v>12.659658297156355</v>
      </c>
      <c r="L57" s="13">
        <f>E57/C57</f>
        <v>1.0221824304460538</v>
      </c>
      <c r="M57" s="13">
        <f>G57/F57*10000</f>
        <v>4345.396803709752</v>
      </c>
    </row>
    <row r="58" spans="1:13" s="2" customFormat="1" ht="15">
      <c r="A58" s="30" t="s">
        <v>15</v>
      </c>
      <c r="B58" s="29"/>
      <c r="C58" s="28">
        <v>11745</v>
      </c>
      <c r="D58" s="17">
        <v>11745</v>
      </c>
      <c r="E58" s="17">
        <v>11993</v>
      </c>
      <c r="F58" s="18">
        <v>6845.199178644764</v>
      </c>
      <c r="G58" s="17">
        <v>2336</v>
      </c>
      <c r="H58" s="163">
        <v>6177</v>
      </c>
      <c r="I58" s="15">
        <v>1524045</v>
      </c>
      <c r="J58" s="14">
        <v>4726578.765229295</v>
      </c>
      <c r="K58" s="158">
        <f>C58/I58*1000</f>
        <v>7.7064653602747955</v>
      </c>
      <c r="L58" s="158">
        <f>E58/C58</f>
        <v>1.021115368241805</v>
      </c>
      <c r="M58" s="158">
        <f>G58/F58*10000</f>
        <v>3412.6107057449994</v>
      </c>
    </row>
    <row r="59" spans="1:13" ht="12">
      <c r="A59" s="20" t="s">
        <v>2</v>
      </c>
      <c r="B59" s="20"/>
      <c r="C59" s="20"/>
      <c r="D59" s="20"/>
      <c r="E59" s="20"/>
      <c r="F59" s="20"/>
      <c r="G59" s="20"/>
      <c r="H59" s="161"/>
      <c r="I59" s="20"/>
      <c r="J59" s="20"/>
      <c r="K59" s="20"/>
      <c r="L59" s="20"/>
      <c r="M59" s="20"/>
    </row>
    <row r="60" spans="1:13" s="2" customFormat="1" ht="15">
      <c r="A60" s="37" t="s">
        <v>1</v>
      </c>
      <c r="B60" s="36"/>
      <c r="C60" s="36"/>
      <c r="D60" s="36"/>
      <c r="E60" s="36"/>
      <c r="F60" s="36"/>
      <c r="G60" s="36"/>
      <c r="H60" s="162"/>
      <c r="I60" s="36"/>
      <c r="J60" s="36"/>
      <c r="K60" s="36"/>
      <c r="L60" s="36"/>
      <c r="M60" s="35"/>
    </row>
    <row r="61" spans="1:13" s="2" customFormat="1" ht="15">
      <c r="A61" s="30" t="s">
        <v>18</v>
      </c>
      <c r="B61" s="29"/>
      <c r="C61" s="28">
        <v>2583</v>
      </c>
      <c r="D61" s="17">
        <v>2583</v>
      </c>
      <c r="E61" s="17">
        <v>2632</v>
      </c>
      <c r="F61" s="18">
        <v>543.3566050650239</v>
      </c>
      <c r="G61" s="17">
        <v>776</v>
      </c>
      <c r="H61" s="163">
        <v>1397</v>
      </c>
      <c r="I61" s="15">
        <v>28185559</v>
      </c>
      <c r="J61" s="14">
        <v>64188095.35660507</v>
      </c>
      <c r="K61" s="13">
        <f>C61/I61*1000</f>
        <v>0.09164267417935547</v>
      </c>
      <c r="L61" s="13">
        <f>E61/C61</f>
        <v>1.018970189701897</v>
      </c>
      <c r="M61" s="13">
        <f>G61/F61*10000</f>
        <v>14281.596888053573</v>
      </c>
    </row>
    <row r="62" spans="1:13" ht="15">
      <c r="A62" s="30" t="s">
        <v>17</v>
      </c>
      <c r="B62" s="29"/>
      <c r="C62" s="28">
        <v>9385</v>
      </c>
      <c r="D62" s="17">
        <v>9385</v>
      </c>
      <c r="E62" s="17">
        <v>9598</v>
      </c>
      <c r="F62" s="18">
        <v>1666.9295003422314</v>
      </c>
      <c r="G62" s="17">
        <v>3844</v>
      </c>
      <c r="H62" s="163">
        <v>6812</v>
      </c>
      <c r="I62" s="15">
        <v>16953113</v>
      </c>
      <c r="J62" s="14">
        <v>43811819.73990417</v>
      </c>
      <c r="K62" s="13">
        <f>C62/I62*1000</f>
        <v>0.553585645303019</v>
      </c>
      <c r="L62" s="13">
        <f>E62/C62</f>
        <v>1.0226957911561</v>
      </c>
      <c r="M62" s="13">
        <f>G62/F62*10000</f>
        <v>23060.363375960424</v>
      </c>
    </row>
    <row r="63" spans="1:13" s="2" customFormat="1" ht="15">
      <c r="A63" s="30" t="s">
        <v>16</v>
      </c>
      <c r="B63" s="29"/>
      <c r="C63" s="28">
        <v>4445</v>
      </c>
      <c r="D63" s="17">
        <v>4445</v>
      </c>
      <c r="E63" s="17">
        <v>4508</v>
      </c>
      <c r="F63" s="18">
        <v>724.6406570841889</v>
      </c>
      <c r="G63" s="17">
        <v>1977</v>
      </c>
      <c r="H63" s="163">
        <v>3182</v>
      </c>
      <c r="I63" s="15">
        <v>2964351</v>
      </c>
      <c r="J63" s="14">
        <v>7329597.779603012</v>
      </c>
      <c r="K63" s="13">
        <f>C63/I63*1000</f>
        <v>1.499485047485942</v>
      </c>
      <c r="L63" s="13">
        <f>E63/C63</f>
        <v>1.0141732283464566</v>
      </c>
      <c r="M63" s="13">
        <f>G63/F63*10000</f>
        <v>27282.48795692831</v>
      </c>
    </row>
    <row r="64" spans="1:13" s="2" customFormat="1" ht="15">
      <c r="A64" s="30" t="s">
        <v>15</v>
      </c>
      <c r="B64" s="29"/>
      <c r="C64" s="28">
        <v>2548</v>
      </c>
      <c r="D64" s="17">
        <v>2548</v>
      </c>
      <c r="E64" s="17">
        <v>2620</v>
      </c>
      <c r="F64" s="18">
        <v>407.46064339493495</v>
      </c>
      <c r="G64" s="17">
        <v>1138</v>
      </c>
      <c r="H64" s="163">
        <v>1764</v>
      </c>
      <c r="I64" s="15">
        <v>1519948</v>
      </c>
      <c r="J64" s="14">
        <v>4717548.9500342235</v>
      </c>
      <c r="K64" s="158">
        <f>C64/I64*1000</f>
        <v>1.6763731390810739</v>
      </c>
      <c r="L64" s="158">
        <f>E64/C64</f>
        <v>1.0282574568288854</v>
      </c>
      <c r="M64" s="158">
        <f>G64/F64*10000</f>
        <v>27929.077775911308</v>
      </c>
    </row>
    <row r="65" spans="1:13" s="2" customFormat="1" ht="12">
      <c r="A65" s="34" t="s">
        <v>0</v>
      </c>
      <c r="B65" s="31"/>
      <c r="C65" s="32"/>
      <c r="D65" s="32"/>
      <c r="E65" s="32"/>
      <c r="F65" s="32"/>
      <c r="G65" s="33"/>
      <c r="H65" s="33"/>
      <c r="I65" s="32"/>
      <c r="J65" s="32"/>
      <c r="K65" s="32"/>
      <c r="L65" s="32"/>
      <c r="M65" s="31"/>
    </row>
    <row r="66" spans="1:13" ht="15">
      <c r="A66" s="30" t="s">
        <v>18</v>
      </c>
      <c r="B66" s="29"/>
      <c r="C66" s="28">
        <v>2583</v>
      </c>
      <c r="D66" s="17">
        <v>2583</v>
      </c>
      <c r="E66" s="17">
        <v>2632</v>
      </c>
      <c r="F66" s="18">
        <v>878.6447638603696</v>
      </c>
      <c r="G66" s="17">
        <v>791</v>
      </c>
      <c r="H66" s="163">
        <v>1660</v>
      </c>
      <c r="I66" s="15">
        <v>28185559</v>
      </c>
      <c r="J66" s="14">
        <v>64188095.35660507</v>
      </c>
      <c r="K66" s="13">
        <f>C66/I66*1000</f>
        <v>0.09164267417935547</v>
      </c>
      <c r="L66" s="13">
        <f>E66/C66</f>
        <v>1.018970189701897</v>
      </c>
      <c r="M66" s="13">
        <f>G66/F66*10000</f>
        <v>9002.500584248655</v>
      </c>
    </row>
    <row r="67" spans="1:13" s="2" customFormat="1" ht="15">
      <c r="A67" s="30" t="s">
        <v>17</v>
      </c>
      <c r="B67" s="29"/>
      <c r="C67" s="28">
        <v>9385</v>
      </c>
      <c r="D67" s="17">
        <v>9385</v>
      </c>
      <c r="E67" s="17">
        <v>9598</v>
      </c>
      <c r="F67" s="18">
        <v>2616.80219028063</v>
      </c>
      <c r="G67" s="17">
        <v>3906</v>
      </c>
      <c r="H67" s="163">
        <v>8050</v>
      </c>
      <c r="I67" s="15">
        <v>16953113</v>
      </c>
      <c r="J67" s="14">
        <v>43811819.73990417</v>
      </c>
      <c r="K67" s="13">
        <f>C67/I67*1000</f>
        <v>0.553585645303019</v>
      </c>
      <c r="L67" s="13">
        <f>E67/C67</f>
        <v>1.0226957911561</v>
      </c>
      <c r="M67" s="13">
        <f>G67/F67*10000</f>
        <v>14926.615448839542</v>
      </c>
    </row>
    <row r="68" spans="1:13" ht="15">
      <c r="A68" s="30" t="s">
        <v>16</v>
      </c>
      <c r="B68" s="29"/>
      <c r="C68" s="164">
        <v>4445</v>
      </c>
      <c r="D68" s="17">
        <v>4445</v>
      </c>
      <c r="E68" s="17">
        <v>4508</v>
      </c>
      <c r="F68" s="18">
        <v>1172.542094455852</v>
      </c>
      <c r="G68" s="17">
        <v>2013</v>
      </c>
      <c r="H68" s="165">
        <v>3754</v>
      </c>
      <c r="I68" s="15">
        <v>2964351</v>
      </c>
      <c r="J68" s="14">
        <v>7329597.779603012</v>
      </c>
      <c r="K68" s="13">
        <f>C68/I68*1000</f>
        <v>1.499485047485942</v>
      </c>
      <c r="L68" s="13">
        <f>E68/C68</f>
        <v>1.0141732283464566</v>
      </c>
      <c r="M68" s="13">
        <f>G68/F68*10000</f>
        <v>17167.827146829928</v>
      </c>
    </row>
    <row r="69" spans="1:13" ht="15">
      <c r="A69" s="166" t="s">
        <v>15</v>
      </c>
      <c r="B69" s="167"/>
      <c r="C69" s="168">
        <v>2548</v>
      </c>
      <c r="D69" s="153">
        <v>2548</v>
      </c>
      <c r="E69" s="153">
        <v>2620</v>
      </c>
      <c r="F69" s="154">
        <v>669.0978781656399</v>
      </c>
      <c r="G69" s="153">
        <v>1148</v>
      </c>
      <c r="H69" s="169">
        <v>2033</v>
      </c>
      <c r="I69" s="156">
        <v>1519948</v>
      </c>
      <c r="J69" s="157">
        <v>4717548.9500342235</v>
      </c>
      <c r="K69" s="158">
        <f>C69/I69*1000</f>
        <v>1.6763731390810739</v>
      </c>
      <c r="L69" s="158">
        <f>E69/C69</f>
        <v>1.0282574568288854</v>
      </c>
      <c r="M69" s="158">
        <f>G69/F69*10000</f>
        <v>17157.429988379135</v>
      </c>
    </row>
  </sheetData>
  <sheetProtection password="9523" sheet="1"/>
  <mergeCells count="1">
    <mergeCell ref="A1:M1"/>
  </mergeCells>
  <printOptions/>
  <pageMargins left="0.4021875" right="0.24" top="0.947916666666667" bottom="0.75" header="0.3" footer="0.3"/>
  <pageSetup horizontalDpi="600" verticalDpi="600" orientation="landscape" r:id="rId2"/>
  <headerFooter>
    <oddHeader>&amp;R&amp;G</oddHeader>
    <oddFooter>&amp;LTO9Y5_MPR_WP46_V01</oddFooter>
  </headerFooter>
  <rowBreaks count="2" manualBreakCount="2">
    <brk id="25" max="255" man="1"/>
    <brk id="53" max="255" man="1"/>
  </rowBreaks>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M189"/>
  <sheetViews>
    <sheetView showGridLines="0" view="pageLayout" workbookViewId="0" topLeftCell="A1">
      <selection activeCell="C10" sqref="C10"/>
    </sheetView>
  </sheetViews>
  <sheetFormatPr defaultColWidth="9.140625" defaultRowHeight="15"/>
  <cols>
    <col min="1" max="1" width="19.28125" style="1" customWidth="1"/>
    <col min="2" max="2" width="0.42578125" style="1" hidden="1" customWidth="1"/>
    <col min="3" max="3" width="6.57421875" style="2" bestFit="1" customWidth="1"/>
    <col min="4" max="4" width="6.7109375" style="2" customWidth="1"/>
    <col min="5" max="5" width="8.57421875" style="2" customWidth="1"/>
    <col min="6" max="6" width="7.7109375" style="2" bestFit="1" customWidth="1"/>
    <col min="7" max="7" width="7.421875" style="2" bestFit="1" customWidth="1"/>
    <col min="8" max="8" width="6.8515625" style="2" bestFit="1" customWidth="1"/>
    <col min="9" max="9" width="8.7109375" style="2" bestFit="1" customWidth="1"/>
    <col min="10" max="10" width="10.00390625" style="2" bestFit="1" customWidth="1"/>
    <col min="11" max="11" width="11.28125" style="2" customWidth="1"/>
    <col min="12" max="12" width="8.7109375" style="2" bestFit="1" customWidth="1"/>
    <col min="13" max="13" width="12.140625" style="1" bestFit="1" customWidth="1"/>
    <col min="14" max="16384" width="9.140625" style="1" customWidth="1"/>
  </cols>
  <sheetData>
    <row r="1" spans="1:13" ht="27.75" customHeight="1">
      <c r="A1" s="196" t="s">
        <v>135</v>
      </c>
      <c r="B1" s="196"/>
      <c r="C1" s="196"/>
      <c r="D1" s="196"/>
      <c r="E1" s="196"/>
      <c r="F1" s="196"/>
      <c r="G1" s="196"/>
      <c r="H1" s="196"/>
      <c r="I1" s="196"/>
      <c r="J1" s="196"/>
      <c r="K1" s="196"/>
      <c r="L1" s="196"/>
      <c r="M1" s="196"/>
    </row>
    <row r="2" spans="1:13" ht="6" customHeight="1">
      <c r="A2" s="27"/>
      <c r="B2" s="27"/>
      <c r="C2" s="26"/>
      <c r="D2" s="26"/>
      <c r="E2" s="26"/>
      <c r="F2" s="26"/>
      <c r="G2" s="26"/>
      <c r="H2" s="26"/>
      <c r="I2" s="26"/>
      <c r="J2" s="26"/>
      <c r="K2" s="25"/>
      <c r="L2" s="25"/>
      <c r="M2" s="3"/>
    </row>
    <row r="3" spans="1:13" s="21" customFormat="1" ht="35.25" customHeight="1">
      <c r="A3" s="170"/>
      <c r="B3" s="170"/>
      <c r="C3" s="175" t="s">
        <v>113</v>
      </c>
      <c r="D3" s="175" t="s">
        <v>14</v>
      </c>
      <c r="E3" s="175" t="s">
        <v>115</v>
      </c>
      <c r="F3" s="175" t="s">
        <v>13</v>
      </c>
      <c r="G3" s="175" t="s">
        <v>12</v>
      </c>
      <c r="H3" s="175" t="s">
        <v>11</v>
      </c>
      <c r="I3" s="175" t="s">
        <v>10</v>
      </c>
      <c r="J3" s="175" t="s">
        <v>9</v>
      </c>
      <c r="K3" s="175" t="s">
        <v>114</v>
      </c>
      <c r="L3" s="175" t="s">
        <v>116</v>
      </c>
      <c r="M3" s="176" t="s">
        <v>8</v>
      </c>
    </row>
    <row r="4" spans="1:13" ht="12" customHeight="1">
      <c r="A4" s="20" t="s">
        <v>7</v>
      </c>
      <c r="B4" s="20"/>
      <c r="C4" s="20"/>
      <c r="D4" s="20"/>
      <c r="E4" s="20"/>
      <c r="F4" s="20"/>
      <c r="G4" s="20"/>
      <c r="H4" s="161"/>
      <c r="I4" s="20"/>
      <c r="J4" s="20"/>
      <c r="K4" s="20"/>
      <c r="L4" s="20"/>
      <c r="M4" s="20"/>
    </row>
    <row r="5" spans="1:13" ht="12" customHeight="1">
      <c r="A5" s="37" t="s">
        <v>1</v>
      </c>
      <c r="B5" s="36"/>
      <c r="C5" s="36"/>
      <c r="D5" s="36"/>
      <c r="E5" s="36"/>
      <c r="F5" s="36"/>
      <c r="G5" s="36"/>
      <c r="H5" s="162"/>
      <c r="I5" s="36"/>
      <c r="J5" s="36"/>
      <c r="K5" s="36"/>
      <c r="L5" s="36"/>
      <c r="M5" s="35"/>
    </row>
    <row r="6" spans="1:13" ht="15" customHeight="1">
      <c r="A6" s="30">
        <v>2000</v>
      </c>
      <c r="B6" s="29"/>
      <c r="C6" s="28">
        <v>4673</v>
      </c>
      <c r="D6" s="17">
        <v>4673</v>
      </c>
      <c r="E6" s="17">
        <v>4678</v>
      </c>
      <c r="F6" s="18">
        <v>2034.2094455852157</v>
      </c>
      <c r="G6" s="17">
        <v>137</v>
      </c>
      <c r="H6" s="163">
        <v>296</v>
      </c>
      <c r="I6" s="15">
        <v>3253558</v>
      </c>
      <c r="J6" s="14">
        <v>1498400.963723477</v>
      </c>
      <c r="K6" s="13">
        <f>C6/I6*1000</f>
        <v>1.4362737655207007</v>
      </c>
      <c r="L6" s="13">
        <f>E6/C6</f>
        <v>1.0010699764605178</v>
      </c>
      <c r="M6" s="13">
        <f>G6/F6*10000</f>
        <v>673.4803060585872</v>
      </c>
    </row>
    <row r="7" spans="1:13" ht="15" customHeight="1">
      <c r="A7" s="30">
        <v>2001</v>
      </c>
      <c r="B7" s="29"/>
      <c r="C7" s="28">
        <v>8692</v>
      </c>
      <c r="D7" s="17">
        <v>8692</v>
      </c>
      <c r="E7" s="17">
        <v>8705</v>
      </c>
      <c r="F7" s="18">
        <v>3894.113620807666</v>
      </c>
      <c r="G7" s="17">
        <v>234</v>
      </c>
      <c r="H7" s="163">
        <v>533</v>
      </c>
      <c r="I7" s="15">
        <v>3540164</v>
      </c>
      <c r="J7" s="14">
        <v>2966008.966461328</v>
      </c>
      <c r="K7" s="13">
        <f aca="true" t="shared" si="0" ref="K7:K19">C7/I7*1000</f>
        <v>2.4552534854317485</v>
      </c>
      <c r="L7" s="13">
        <f aca="true" t="shared" si="1" ref="L7:L19">E7/C7</f>
        <v>1.0014956281638288</v>
      </c>
      <c r="M7" s="13">
        <f aca="true" t="shared" si="2" ref="M7:M19">G7/F7*10000</f>
        <v>600.9069657075563</v>
      </c>
    </row>
    <row r="8" spans="1:13" ht="15">
      <c r="A8" s="30">
        <v>2002</v>
      </c>
      <c r="B8" s="29"/>
      <c r="C8" s="28">
        <v>11683</v>
      </c>
      <c r="D8" s="17">
        <v>11683</v>
      </c>
      <c r="E8" s="17">
        <v>11686</v>
      </c>
      <c r="F8" s="18">
        <v>5273.806981519507</v>
      </c>
      <c r="G8" s="17">
        <v>321</v>
      </c>
      <c r="H8" s="163">
        <v>729</v>
      </c>
      <c r="I8" s="15">
        <v>3604965</v>
      </c>
      <c r="J8" s="14">
        <v>3004394.2806297056</v>
      </c>
      <c r="K8" s="13">
        <f t="shared" si="0"/>
        <v>3.2408081631860504</v>
      </c>
      <c r="L8" s="13">
        <f t="shared" si="1"/>
        <v>1.0002567833604383</v>
      </c>
      <c r="M8" s="13">
        <f t="shared" si="2"/>
        <v>608.668464971982</v>
      </c>
    </row>
    <row r="9" spans="1:13" ht="15">
      <c r="A9" s="30">
        <v>2003</v>
      </c>
      <c r="B9" s="29"/>
      <c r="C9" s="28">
        <v>11845</v>
      </c>
      <c r="D9" s="17">
        <v>11845</v>
      </c>
      <c r="E9" s="17">
        <v>11859</v>
      </c>
      <c r="F9" s="18">
        <v>5323.112936344969</v>
      </c>
      <c r="G9" s="17">
        <v>360</v>
      </c>
      <c r="H9" s="163">
        <v>867</v>
      </c>
      <c r="I9" s="15">
        <v>3583542</v>
      </c>
      <c r="J9" s="14">
        <v>2980835.189596167</v>
      </c>
      <c r="K9" s="13">
        <f t="shared" si="0"/>
        <v>3.3053889140967234</v>
      </c>
      <c r="L9" s="13">
        <f t="shared" si="1"/>
        <v>1.0011819333051921</v>
      </c>
      <c r="M9" s="13">
        <f t="shared" si="2"/>
        <v>676.2960025552046</v>
      </c>
    </row>
    <row r="10" spans="1:13" ht="15">
      <c r="A10" s="30">
        <v>2004</v>
      </c>
      <c r="B10" s="29"/>
      <c r="C10" s="28">
        <v>12012</v>
      </c>
      <c r="D10" s="17">
        <v>12012</v>
      </c>
      <c r="E10" s="5">
        <v>12053</v>
      </c>
      <c r="F10" s="18">
        <v>5390.258726899384</v>
      </c>
      <c r="G10" s="17">
        <v>387</v>
      </c>
      <c r="H10" s="163">
        <v>980</v>
      </c>
      <c r="I10" s="15">
        <v>3850675</v>
      </c>
      <c r="J10" s="14">
        <v>3090418.058863792</v>
      </c>
      <c r="K10" s="13">
        <f t="shared" si="0"/>
        <v>3.1194530829010496</v>
      </c>
      <c r="L10" s="13">
        <f t="shared" si="1"/>
        <v>1.0034132534132534</v>
      </c>
      <c r="M10" s="13">
        <f t="shared" si="2"/>
        <v>717.9618263381809</v>
      </c>
    </row>
    <row r="11" spans="1:13" ht="15">
      <c r="A11" s="30">
        <v>2005</v>
      </c>
      <c r="B11" s="29"/>
      <c r="C11" s="28">
        <v>25241</v>
      </c>
      <c r="D11" s="17">
        <v>25241</v>
      </c>
      <c r="E11" s="17">
        <v>25295</v>
      </c>
      <c r="F11" s="18">
        <v>11417.27857631759</v>
      </c>
      <c r="G11" s="17">
        <v>429</v>
      </c>
      <c r="H11" s="163">
        <v>898</v>
      </c>
      <c r="I11" s="15">
        <v>3985079</v>
      </c>
      <c r="J11" s="14">
        <v>3281835.348391513</v>
      </c>
      <c r="K11" s="13">
        <f t="shared" si="0"/>
        <v>6.3338769444721175</v>
      </c>
      <c r="L11" s="13">
        <f t="shared" si="1"/>
        <v>1.0021393764113942</v>
      </c>
      <c r="M11" s="13">
        <f t="shared" si="2"/>
        <v>375.7462841362719</v>
      </c>
    </row>
    <row r="12" spans="1:13" ht="15">
      <c r="A12" s="30">
        <v>2006</v>
      </c>
      <c r="B12" s="29"/>
      <c r="C12" s="28">
        <v>50338</v>
      </c>
      <c r="D12" s="17">
        <v>50338</v>
      </c>
      <c r="E12" s="17">
        <v>50397</v>
      </c>
      <c r="F12" s="18">
        <v>22418.584531143053</v>
      </c>
      <c r="G12" s="17">
        <v>1402</v>
      </c>
      <c r="H12" s="163">
        <v>2747</v>
      </c>
      <c r="I12" s="15">
        <v>9890347</v>
      </c>
      <c r="J12" s="14">
        <v>5873398.800821356</v>
      </c>
      <c r="K12" s="13">
        <f t="shared" si="0"/>
        <v>5.089609090560725</v>
      </c>
      <c r="L12" s="13">
        <f t="shared" si="1"/>
        <v>1.001172076761095</v>
      </c>
      <c r="M12" s="13">
        <f t="shared" si="2"/>
        <v>625.374005237661</v>
      </c>
    </row>
    <row r="13" spans="1:13" ht="15">
      <c r="A13" s="30">
        <v>2007</v>
      </c>
      <c r="B13" s="29"/>
      <c r="C13" s="28">
        <v>77645</v>
      </c>
      <c r="D13" s="17">
        <v>77645</v>
      </c>
      <c r="E13" s="17">
        <v>77699</v>
      </c>
      <c r="F13" s="18">
        <v>34386.56536618754</v>
      </c>
      <c r="G13" s="17">
        <v>2368</v>
      </c>
      <c r="H13" s="163">
        <v>4797</v>
      </c>
      <c r="I13" s="15">
        <v>11767954</v>
      </c>
      <c r="J13" s="14">
        <v>8583509.28405202</v>
      </c>
      <c r="K13" s="13">
        <f t="shared" si="0"/>
        <v>6.598003357253096</v>
      </c>
      <c r="L13" s="13">
        <f t="shared" si="1"/>
        <v>1.0006954729860262</v>
      </c>
      <c r="M13" s="13">
        <f t="shared" si="2"/>
        <v>688.6410360508016</v>
      </c>
    </row>
    <row r="14" spans="1:13" ht="15">
      <c r="A14" s="30">
        <v>2008</v>
      </c>
      <c r="B14" s="29"/>
      <c r="C14" s="28">
        <v>151482</v>
      </c>
      <c r="D14" s="17">
        <v>151482</v>
      </c>
      <c r="E14" s="17">
        <v>151590</v>
      </c>
      <c r="F14" s="18">
        <v>65142.34907597536</v>
      </c>
      <c r="G14" s="17">
        <v>5603</v>
      </c>
      <c r="H14" s="163">
        <v>10663</v>
      </c>
      <c r="I14" s="15">
        <v>22121321</v>
      </c>
      <c r="J14" s="14">
        <v>13916765.111567419</v>
      </c>
      <c r="K14" s="13">
        <f t="shared" si="0"/>
        <v>6.8477827341323785</v>
      </c>
      <c r="L14" s="13">
        <f t="shared" si="1"/>
        <v>1.0007129559947716</v>
      </c>
      <c r="M14" s="13">
        <f t="shared" si="2"/>
        <v>860.1163574044949</v>
      </c>
    </row>
    <row r="15" spans="1:13" ht="15">
      <c r="A15" s="30">
        <v>2009</v>
      </c>
      <c r="B15" s="29"/>
      <c r="C15" s="28">
        <v>218145</v>
      </c>
      <c r="D15" s="17">
        <v>218145</v>
      </c>
      <c r="E15" s="17">
        <v>218276</v>
      </c>
      <c r="F15" s="18">
        <v>93802.95140314853</v>
      </c>
      <c r="G15" s="17">
        <v>8664</v>
      </c>
      <c r="H15" s="163">
        <v>16646</v>
      </c>
      <c r="I15" s="15">
        <v>22740985</v>
      </c>
      <c r="J15" s="14">
        <v>17547580.752908967</v>
      </c>
      <c r="K15" s="13">
        <f t="shared" si="0"/>
        <v>9.592592405298188</v>
      </c>
      <c r="L15" s="13">
        <f t="shared" si="1"/>
        <v>1.0006005180040798</v>
      </c>
      <c r="M15" s="13">
        <f t="shared" si="2"/>
        <v>923.6383152555251</v>
      </c>
    </row>
    <row r="16" spans="1:13" ht="15">
      <c r="A16" s="30">
        <v>2010</v>
      </c>
      <c r="B16" s="29"/>
      <c r="C16" s="28">
        <v>230191</v>
      </c>
      <c r="D16" s="17">
        <v>230191</v>
      </c>
      <c r="E16" s="17">
        <v>230362</v>
      </c>
      <c r="F16" s="18">
        <v>99122.8911704312</v>
      </c>
      <c r="G16" s="17">
        <v>8518</v>
      </c>
      <c r="H16" s="163">
        <v>16662</v>
      </c>
      <c r="I16" s="15">
        <v>21526229</v>
      </c>
      <c r="J16" s="14">
        <v>16658924.041067762</v>
      </c>
      <c r="K16" s="13">
        <f t="shared" si="0"/>
        <v>10.693512551594615</v>
      </c>
      <c r="L16" s="13">
        <f t="shared" si="1"/>
        <v>1.0007428613629552</v>
      </c>
      <c r="M16" s="13">
        <f t="shared" si="2"/>
        <v>859.3373235405544</v>
      </c>
    </row>
    <row r="17" spans="1:13" ht="15">
      <c r="A17" s="30">
        <v>2011</v>
      </c>
      <c r="B17" s="29"/>
      <c r="C17" s="28">
        <v>250849</v>
      </c>
      <c r="D17" s="17">
        <v>250849</v>
      </c>
      <c r="E17" s="17">
        <v>250989</v>
      </c>
      <c r="F17" s="18">
        <v>108924.10403832991</v>
      </c>
      <c r="G17" s="17">
        <v>8325</v>
      </c>
      <c r="H17" s="163">
        <v>16774</v>
      </c>
      <c r="I17" s="15">
        <v>20766816</v>
      </c>
      <c r="J17" s="14">
        <v>16168879.115674196</v>
      </c>
      <c r="K17" s="13">
        <f t="shared" si="0"/>
        <v>12.079319236998103</v>
      </c>
      <c r="L17" s="13">
        <f t="shared" si="1"/>
        <v>1.0005581046765186</v>
      </c>
      <c r="M17" s="13">
        <f t="shared" si="2"/>
        <v>764.293640374629</v>
      </c>
    </row>
    <row r="18" spans="1:13" ht="15">
      <c r="A18" s="30">
        <v>2012</v>
      </c>
      <c r="B18" s="29"/>
      <c r="C18" s="28">
        <v>283364</v>
      </c>
      <c r="D18" s="17">
        <v>283364</v>
      </c>
      <c r="E18" s="17">
        <v>283551</v>
      </c>
      <c r="F18" s="18">
        <v>122523.48802190281</v>
      </c>
      <c r="G18" s="17">
        <v>10426</v>
      </c>
      <c r="H18" s="163">
        <v>21889</v>
      </c>
      <c r="I18" s="15">
        <v>20173085</v>
      </c>
      <c r="J18" s="14">
        <v>15707499.778234087</v>
      </c>
      <c r="K18" s="13">
        <f t="shared" si="0"/>
        <v>14.046636892671598</v>
      </c>
      <c r="L18" s="13">
        <f t="shared" si="1"/>
        <v>1.000659928572437</v>
      </c>
      <c r="M18" s="13">
        <f t="shared" si="2"/>
        <v>850.93888268478</v>
      </c>
    </row>
    <row r="19" spans="1:13" ht="15">
      <c r="A19" s="30">
        <v>2013</v>
      </c>
      <c r="B19" s="29"/>
      <c r="C19" s="28">
        <v>121069</v>
      </c>
      <c r="D19" s="17">
        <v>121069</v>
      </c>
      <c r="E19" s="17">
        <v>121131</v>
      </c>
      <c r="F19" s="18">
        <v>51845.40177960301</v>
      </c>
      <c r="G19" s="17">
        <v>4325</v>
      </c>
      <c r="H19" s="163">
        <v>9331</v>
      </c>
      <c r="I19" s="15">
        <v>15691312</v>
      </c>
      <c r="J19" s="14">
        <v>5947475.92881588</v>
      </c>
      <c r="K19" s="13">
        <f t="shared" si="0"/>
        <v>7.71567093943451</v>
      </c>
      <c r="L19" s="13">
        <f t="shared" si="1"/>
        <v>1.0005121046675862</v>
      </c>
      <c r="M19" s="13">
        <f t="shared" si="2"/>
        <v>834.2109138985473</v>
      </c>
    </row>
    <row r="20" spans="1:13" ht="12">
      <c r="A20" s="34" t="s">
        <v>0</v>
      </c>
      <c r="B20" s="39"/>
      <c r="C20" s="39"/>
      <c r="D20" s="39"/>
      <c r="E20" s="39"/>
      <c r="F20" s="39"/>
      <c r="G20" s="40"/>
      <c r="H20" s="40"/>
      <c r="I20" s="39"/>
      <c r="J20" s="39"/>
      <c r="K20" s="39"/>
      <c r="L20" s="39"/>
      <c r="M20" s="31"/>
    </row>
    <row r="21" spans="1:13" ht="15">
      <c r="A21" s="30">
        <v>2000</v>
      </c>
      <c r="B21" s="29"/>
      <c r="C21" s="28">
        <v>4673</v>
      </c>
      <c r="D21" s="17">
        <v>4673</v>
      </c>
      <c r="E21" s="17">
        <v>4678</v>
      </c>
      <c r="F21" s="18">
        <v>3717.5112936344967</v>
      </c>
      <c r="G21" s="17">
        <v>141</v>
      </c>
      <c r="H21" s="163">
        <v>387</v>
      </c>
      <c r="I21" s="15">
        <v>3253558</v>
      </c>
      <c r="J21" s="14">
        <v>1498400.963723477</v>
      </c>
      <c r="K21" s="13">
        <f>C21/I21*1000</f>
        <v>1.4362737655207007</v>
      </c>
      <c r="L21" s="13">
        <f>E21/C21</f>
        <v>1.0010699764605178</v>
      </c>
      <c r="M21" s="13">
        <f>G21/F21*10000</f>
        <v>379.2860030887724</v>
      </c>
    </row>
    <row r="22" spans="1:13" ht="15">
      <c r="A22" s="30">
        <v>2001</v>
      </c>
      <c r="B22" s="29"/>
      <c r="C22" s="28">
        <v>8692</v>
      </c>
      <c r="D22" s="17">
        <v>8692</v>
      </c>
      <c r="E22" s="17">
        <v>8705</v>
      </c>
      <c r="F22" s="18">
        <v>7204.136892539356</v>
      </c>
      <c r="G22" s="17">
        <v>255</v>
      </c>
      <c r="H22" s="163">
        <v>720</v>
      </c>
      <c r="I22" s="15">
        <v>3540164</v>
      </c>
      <c r="J22" s="14">
        <v>2966008.966461328</v>
      </c>
      <c r="K22" s="13">
        <f aca="true" t="shared" si="3" ref="K22:K34">C22/I22*1000</f>
        <v>2.4552534854317485</v>
      </c>
      <c r="L22" s="13">
        <f aca="true" t="shared" si="4" ref="L22:L34">E22/C22</f>
        <v>1.0014956281638288</v>
      </c>
      <c r="M22" s="13">
        <f aca="true" t="shared" si="5" ref="M22:M34">G22/F22*10000</f>
        <v>353.96329054224304</v>
      </c>
    </row>
    <row r="23" spans="1:13" ht="15">
      <c r="A23" s="30">
        <v>2002</v>
      </c>
      <c r="B23" s="29"/>
      <c r="C23" s="28">
        <v>11683</v>
      </c>
      <c r="D23" s="17">
        <v>11683</v>
      </c>
      <c r="E23" s="17">
        <v>11686</v>
      </c>
      <c r="F23" s="18">
        <v>9799.383983572896</v>
      </c>
      <c r="G23" s="17">
        <v>338</v>
      </c>
      <c r="H23" s="163">
        <v>920</v>
      </c>
      <c r="I23" s="15">
        <v>3604965</v>
      </c>
      <c r="J23" s="14">
        <v>3004394.2806297056</v>
      </c>
      <c r="K23" s="13">
        <f t="shared" si="3"/>
        <v>3.2408081631860504</v>
      </c>
      <c r="L23" s="13">
        <f t="shared" si="4"/>
        <v>1.0002567833604383</v>
      </c>
      <c r="M23" s="13">
        <f t="shared" si="5"/>
        <v>344.9196404249523</v>
      </c>
    </row>
    <row r="24" spans="1:13" ht="15">
      <c r="A24" s="30">
        <v>2003</v>
      </c>
      <c r="B24" s="29"/>
      <c r="C24" s="28">
        <v>11845</v>
      </c>
      <c r="D24" s="17">
        <v>11845</v>
      </c>
      <c r="E24" s="17">
        <v>11859</v>
      </c>
      <c r="F24" s="18">
        <v>9906.475017111567</v>
      </c>
      <c r="G24" s="17">
        <v>388</v>
      </c>
      <c r="H24" s="163">
        <v>1159</v>
      </c>
      <c r="I24" s="15">
        <v>3583542</v>
      </c>
      <c r="J24" s="14">
        <v>2980835.189596167</v>
      </c>
      <c r="K24" s="13">
        <f t="shared" si="3"/>
        <v>3.3053889140967234</v>
      </c>
      <c r="L24" s="13">
        <f t="shared" si="4"/>
        <v>1.0011819333051921</v>
      </c>
      <c r="M24" s="13">
        <f t="shared" si="5"/>
        <v>391.66302779727727</v>
      </c>
    </row>
    <row r="25" spans="1:13" ht="15">
      <c r="A25" s="30">
        <v>2004</v>
      </c>
      <c r="B25" s="29"/>
      <c r="C25" s="28">
        <v>12012</v>
      </c>
      <c r="D25" s="17">
        <v>12012</v>
      </c>
      <c r="E25" s="17">
        <v>12053</v>
      </c>
      <c r="F25" s="18">
        <v>10010.658453114305</v>
      </c>
      <c r="G25" s="17">
        <v>400</v>
      </c>
      <c r="H25" s="163">
        <v>1271</v>
      </c>
      <c r="I25" s="15">
        <v>3850675</v>
      </c>
      <c r="J25" s="14">
        <v>3090418.058863792</v>
      </c>
      <c r="K25" s="13">
        <f t="shared" si="3"/>
        <v>3.1194530829010496</v>
      </c>
      <c r="L25" s="13">
        <f t="shared" si="4"/>
        <v>1.0034132534132534</v>
      </c>
      <c r="M25" s="13">
        <f t="shared" si="5"/>
        <v>399.5741158021033</v>
      </c>
    </row>
    <row r="26" spans="1:13" ht="15">
      <c r="A26" s="30">
        <v>2005</v>
      </c>
      <c r="B26" s="29"/>
      <c r="C26" s="28">
        <v>25241</v>
      </c>
      <c r="D26" s="17">
        <v>25241</v>
      </c>
      <c r="E26" s="17">
        <v>25295</v>
      </c>
      <c r="F26" s="18">
        <v>21198.5106091718</v>
      </c>
      <c r="G26" s="17">
        <v>458</v>
      </c>
      <c r="H26" s="163">
        <v>1125</v>
      </c>
      <c r="I26" s="15">
        <v>3985079</v>
      </c>
      <c r="J26" s="14">
        <v>3281835.348391513</v>
      </c>
      <c r="K26" s="13">
        <f t="shared" si="3"/>
        <v>6.3338769444721175</v>
      </c>
      <c r="L26" s="13">
        <f t="shared" si="4"/>
        <v>1.0021393764113942</v>
      </c>
      <c r="M26" s="13">
        <f t="shared" si="5"/>
        <v>216.05291449194576</v>
      </c>
    </row>
    <row r="27" spans="1:13" ht="15">
      <c r="A27" s="30">
        <v>2006</v>
      </c>
      <c r="B27" s="29"/>
      <c r="C27" s="28">
        <v>50338</v>
      </c>
      <c r="D27" s="17">
        <v>50338</v>
      </c>
      <c r="E27" s="17">
        <v>50397</v>
      </c>
      <c r="F27" s="18">
        <v>41159.72895277207</v>
      </c>
      <c r="G27" s="17">
        <v>1498</v>
      </c>
      <c r="H27" s="163">
        <v>3575</v>
      </c>
      <c r="I27" s="15">
        <v>9890347</v>
      </c>
      <c r="J27" s="14">
        <v>5873398.800821356</v>
      </c>
      <c r="K27" s="13">
        <f t="shared" si="3"/>
        <v>5.089609090560725</v>
      </c>
      <c r="L27" s="13">
        <f t="shared" si="4"/>
        <v>1.001172076761095</v>
      </c>
      <c r="M27" s="13">
        <f t="shared" si="5"/>
        <v>363.9479749049978</v>
      </c>
    </row>
    <row r="28" spans="1:13" ht="15">
      <c r="A28" s="30">
        <v>2007</v>
      </c>
      <c r="B28" s="29"/>
      <c r="C28" s="28">
        <v>77645</v>
      </c>
      <c r="D28" s="17">
        <v>77645</v>
      </c>
      <c r="E28" s="17">
        <v>77699</v>
      </c>
      <c r="F28" s="18">
        <v>62737.33607118412</v>
      </c>
      <c r="G28" s="17">
        <v>2488</v>
      </c>
      <c r="H28" s="163">
        <v>5987</v>
      </c>
      <c r="I28" s="15">
        <v>11767954</v>
      </c>
      <c r="J28" s="14">
        <v>8583509.28405202</v>
      </c>
      <c r="K28" s="13">
        <f t="shared" si="3"/>
        <v>6.598003357253096</v>
      </c>
      <c r="L28" s="13">
        <f t="shared" si="4"/>
        <v>1.0006954729860262</v>
      </c>
      <c r="M28" s="13">
        <f t="shared" si="5"/>
        <v>396.57405873545895</v>
      </c>
    </row>
    <row r="29" spans="1:13" ht="15">
      <c r="A29" s="30">
        <v>2008</v>
      </c>
      <c r="B29" s="29"/>
      <c r="C29" s="28">
        <v>151482</v>
      </c>
      <c r="D29" s="17">
        <v>151482</v>
      </c>
      <c r="E29" s="17">
        <v>151590</v>
      </c>
      <c r="F29" s="18">
        <v>116431.64134154689</v>
      </c>
      <c r="G29" s="17">
        <v>5868</v>
      </c>
      <c r="H29" s="163">
        <v>13181</v>
      </c>
      <c r="I29" s="15">
        <v>22121321</v>
      </c>
      <c r="J29" s="14">
        <v>13916765.111567419</v>
      </c>
      <c r="K29" s="13">
        <f t="shared" si="3"/>
        <v>6.8477827341323785</v>
      </c>
      <c r="L29" s="13">
        <f t="shared" si="4"/>
        <v>1.0007129559947716</v>
      </c>
      <c r="M29" s="13">
        <f t="shared" si="5"/>
        <v>503.98671120563273</v>
      </c>
    </row>
    <row r="30" spans="1:13" ht="15">
      <c r="A30" s="30">
        <v>2009</v>
      </c>
      <c r="B30" s="29"/>
      <c r="C30" s="28">
        <v>218145</v>
      </c>
      <c r="D30" s="17">
        <v>218145</v>
      </c>
      <c r="E30" s="17">
        <v>218276</v>
      </c>
      <c r="F30" s="18">
        <v>166907.00889801505</v>
      </c>
      <c r="G30" s="17">
        <v>9013</v>
      </c>
      <c r="H30" s="163">
        <v>19955</v>
      </c>
      <c r="I30" s="15">
        <v>22740985</v>
      </c>
      <c r="J30" s="14">
        <v>17547580.752908967</v>
      </c>
      <c r="K30" s="13">
        <f t="shared" si="3"/>
        <v>9.592592405298188</v>
      </c>
      <c r="L30" s="13">
        <f t="shared" si="4"/>
        <v>1.0006005180040798</v>
      </c>
      <c r="M30" s="13">
        <f t="shared" si="5"/>
        <v>540.0012893111757</v>
      </c>
    </row>
    <row r="31" spans="1:13" ht="15">
      <c r="A31" s="30">
        <v>2010</v>
      </c>
      <c r="B31" s="29"/>
      <c r="C31" s="28">
        <v>230191</v>
      </c>
      <c r="D31" s="17">
        <v>230191</v>
      </c>
      <c r="E31" s="17">
        <v>230362</v>
      </c>
      <c r="F31" s="18">
        <v>176978.98973305954</v>
      </c>
      <c r="G31" s="17">
        <v>8830</v>
      </c>
      <c r="H31" s="163">
        <v>20157</v>
      </c>
      <c r="I31" s="15">
        <v>21526229</v>
      </c>
      <c r="J31" s="14">
        <v>16658924.041067762</v>
      </c>
      <c r="K31" s="13">
        <f t="shared" si="3"/>
        <v>10.693512551594615</v>
      </c>
      <c r="L31" s="13">
        <f t="shared" si="4"/>
        <v>1.0007428613629552</v>
      </c>
      <c r="M31" s="13">
        <f t="shared" si="5"/>
        <v>498.9292804370983</v>
      </c>
    </row>
    <row r="32" spans="1:13" ht="15">
      <c r="A32" s="30">
        <v>2011</v>
      </c>
      <c r="B32" s="29"/>
      <c r="C32" s="28">
        <v>250849</v>
      </c>
      <c r="D32" s="17">
        <v>250849</v>
      </c>
      <c r="E32" s="17">
        <v>250989</v>
      </c>
      <c r="F32" s="18">
        <v>194614.14099931554</v>
      </c>
      <c r="G32" s="17">
        <v>8680</v>
      </c>
      <c r="H32" s="163">
        <v>20602</v>
      </c>
      <c r="I32" s="15">
        <v>20766816</v>
      </c>
      <c r="J32" s="14">
        <v>16168879.115674196</v>
      </c>
      <c r="K32" s="13">
        <f t="shared" si="3"/>
        <v>12.079319236998103</v>
      </c>
      <c r="L32" s="13">
        <f t="shared" si="4"/>
        <v>1.0005581046765186</v>
      </c>
      <c r="M32" s="13">
        <f t="shared" si="5"/>
        <v>446.0107552015209</v>
      </c>
    </row>
    <row r="33" spans="1:13" ht="15">
      <c r="A33" s="30">
        <v>2012</v>
      </c>
      <c r="B33" s="29"/>
      <c r="C33" s="28">
        <v>283364</v>
      </c>
      <c r="D33" s="17">
        <v>283364</v>
      </c>
      <c r="E33" s="17">
        <v>283551</v>
      </c>
      <c r="F33" s="18">
        <v>215963.55920602326</v>
      </c>
      <c r="G33" s="17">
        <v>10828</v>
      </c>
      <c r="H33" s="163">
        <v>26851</v>
      </c>
      <c r="I33" s="15">
        <v>20173085</v>
      </c>
      <c r="J33" s="14">
        <v>15707499.778234087</v>
      </c>
      <c r="K33" s="13">
        <f t="shared" si="3"/>
        <v>14.046636892671598</v>
      </c>
      <c r="L33" s="13">
        <f t="shared" si="4"/>
        <v>1.000659928572437</v>
      </c>
      <c r="M33" s="13">
        <f t="shared" si="5"/>
        <v>501.3808829512014</v>
      </c>
    </row>
    <row r="34" spans="1:13" ht="15">
      <c r="A34" s="30">
        <v>2013</v>
      </c>
      <c r="B34" s="29"/>
      <c r="C34" s="28">
        <v>121069</v>
      </c>
      <c r="D34" s="17">
        <v>121069</v>
      </c>
      <c r="E34" s="17">
        <v>121131</v>
      </c>
      <c r="F34" s="18">
        <v>69851.99452429842</v>
      </c>
      <c r="G34" s="17">
        <v>4412</v>
      </c>
      <c r="H34" s="163">
        <v>10380</v>
      </c>
      <c r="I34" s="15">
        <v>15691312</v>
      </c>
      <c r="J34" s="14">
        <v>5947475.92881588</v>
      </c>
      <c r="K34" s="13">
        <f t="shared" si="3"/>
        <v>7.71567093943451</v>
      </c>
      <c r="L34" s="13">
        <f t="shared" si="4"/>
        <v>1.0005121046675862</v>
      </c>
      <c r="M34" s="13">
        <f t="shared" si="5"/>
        <v>631.6211913555682</v>
      </c>
    </row>
    <row r="35" spans="1:13" ht="12">
      <c r="A35" s="20" t="s">
        <v>6</v>
      </c>
      <c r="B35" s="20"/>
      <c r="C35" s="20"/>
      <c r="D35" s="20"/>
      <c r="E35" s="20"/>
      <c r="F35" s="20"/>
      <c r="G35" s="20"/>
      <c r="H35" s="161"/>
      <c r="I35" s="20"/>
      <c r="J35" s="20"/>
      <c r="K35" s="20"/>
      <c r="L35" s="20"/>
      <c r="M35" s="20"/>
    </row>
    <row r="36" spans="1:13" ht="15">
      <c r="A36" s="37" t="s">
        <v>1</v>
      </c>
      <c r="B36" s="36"/>
      <c r="C36" s="36"/>
      <c r="D36" s="36"/>
      <c r="E36" s="36"/>
      <c r="F36" s="36"/>
      <c r="G36" s="36"/>
      <c r="H36" s="162"/>
      <c r="I36" s="36"/>
      <c r="J36" s="36"/>
      <c r="K36" s="36"/>
      <c r="L36" s="36"/>
      <c r="M36" s="35"/>
    </row>
    <row r="37" spans="1:13" ht="15">
      <c r="A37" s="30">
        <v>2000</v>
      </c>
      <c r="B37" s="29"/>
      <c r="C37" s="28">
        <v>154</v>
      </c>
      <c r="D37" s="17">
        <v>154</v>
      </c>
      <c r="E37" s="17">
        <v>154</v>
      </c>
      <c r="F37" s="18">
        <v>40.15605749486653</v>
      </c>
      <c r="G37" s="17">
        <v>61</v>
      </c>
      <c r="H37" s="163">
        <v>206</v>
      </c>
      <c r="I37" s="15">
        <v>1726556</v>
      </c>
      <c r="J37" s="14">
        <v>792866.893908282</v>
      </c>
      <c r="K37" s="13">
        <f>C37/I37*1000</f>
        <v>0.08919490592833362</v>
      </c>
      <c r="L37" s="13">
        <f>E37/C37</f>
        <v>1</v>
      </c>
      <c r="M37" s="13">
        <f>G37/F37*10000</f>
        <v>15190.734301493147</v>
      </c>
    </row>
    <row r="38" spans="1:13" ht="15">
      <c r="A38" s="30">
        <v>2001</v>
      </c>
      <c r="B38" s="29"/>
      <c r="C38" s="28">
        <v>328</v>
      </c>
      <c r="D38" s="17">
        <v>328</v>
      </c>
      <c r="E38" s="17">
        <v>330</v>
      </c>
      <c r="F38" s="18">
        <v>83.60027378507871</v>
      </c>
      <c r="G38" s="17">
        <v>133</v>
      </c>
      <c r="H38" s="163">
        <v>525</v>
      </c>
      <c r="I38" s="15">
        <v>1703032</v>
      </c>
      <c r="J38" s="14">
        <v>1440766.302532512</v>
      </c>
      <c r="K38" s="13">
        <f aca="true" t="shared" si="6" ref="K38:K50">C38/I38*1000</f>
        <v>0.1925976728564114</v>
      </c>
      <c r="L38" s="13">
        <f aca="true" t="shared" si="7" ref="L38:L50">E38/C38</f>
        <v>1.0060975609756098</v>
      </c>
      <c r="M38" s="13">
        <f aca="true" t="shared" si="8" ref="M38:M50">G38/F38*10000</f>
        <v>15909.038807925332</v>
      </c>
    </row>
    <row r="39" spans="1:13" ht="15">
      <c r="A39" s="30">
        <v>2002</v>
      </c>
      <c r="B39" s="29"/>
      <c r="C39" s="28">
        <v>506</v>
      </c>
      <c r="D39" s="17">
        <v>506</v>
      </c>
      <c r="E39" s="17">
        <v>507</v>
      </c>
      <c r="F39" s="18">
        <v>118.89664613278576</v>
      </c>
      <c r="G39" s="17">
        <v>231</v>
      </c>
      <c r="H39" s="163">
        <v>806</v>
      </c>
      <c r="I39" s="15">
        <v>1917726</v>
      </c>
      <c r="J39" s="14">
        <v>1594846.12183436</v>
      </c>
      <c r="K39" s="13">
        <f t="shared" si="6"/>
        <v>0.2638541689480145</v>
      </c>
      <c r="L39" s="13">
        <f t="shared" si="7"/>
        <v>1.0019762845849802</v>
      </c>
      <c r="M39" s="13">
        <f t="shared" si="8"/>
        <v>19428.638865222096</v>
      </c>
    </row>
    <row r="40" spans="1:13" ht="15">
      <c r="A40" s="30">
        <v>2003</v>
      </c>
      <c r="B40" s="29"/>
      <c r="C40" s="28">
        <v>632</v>
      </c>
      <c r="D40" s="17">
        <v>632</v>
      </c>
      <c r="E40" s="17">
        <v>633</v>
      </c>
      <c r="F40" s="18">
        <v>126.97330595482546</v>
      </c>
      <c r="G40" s="17">
        <v>328</v>
      </c>
      <c r="H40" s="163">
        <v>1129</v>
      </c>
      <c r="I40" s="15">
        <v>2099112</v>
      </c>
      <c r="J40" s="14">
        <v>1715987.5400410679</v>
      </c>
      <c r="K40" s="13">
        <f t="shared" si="6"/>
        <v>0.3010796946518337</v>
      </c>
      <c r="L40" s="13">
        <f t="shared" si="7"/>
        <v>1.0015822784810127</v>
      </c>
      <c r="M40" s="13">
        <f t="shared" si="8"/>
        <v>25832.201306682193</v>
      </c>
    </row>
    <row r="41" spans="1:13" ht="15">
      <c r="A41" s="30">
        <v>2004</v>
      </c>
      <c r="B41" s="29"/>
      <c r="C41" s="28">
        <v>713</v>
      </c>
      <c r="D41" s="17">
        <v>713</v>
      </c>
      <c r="E41" s="17">
        <v>715</v>
      </c>
      <c r="F41" s="18">
        <v>146.63107460643394</v>
      </c>
      <c r="G41" s="17">
        <v>368</v>
      </c>
      <c r="H41" s="163">
        <v>1354</v>
      </c>
      <c r="I41" s="15">
        <v>2318931</v>
      </c>
      <c r="J41" s="14">
        <v>1829721.5003422312</v>
      </c>
      <c r="K41" s="13">
        <f t="shared" si="6"/>
        <v>0.3074692606205187</v>
      </c>
      <c r="L41" s="13">
        <f t="shared" si="7"/>
        <v>1.002805049088359</v>
      </c>
      <c r="M41" s="13">
        <f t="shared" si="8"/>
        <v>25096.999458520826</v>
      </c>
    </row>
    <row r="42" spans="1:13" ht="15">
      <c r="A42" s="30">
        <v>2005</v>
      </c>
      <c r="B42" s="29"/>
      <c r="C42" s="28">
        <v>1133</v>
      </c>
      <c r="D42" s="17">
        <v>1133</v>
      </c>
      <c r="E42" s="17">
        <v>1139</v>
      </c>
      <c r="F42" s="18">
        <v>271.772758384668</v>
      </c>
      <c r="G42" s="17">
        <v>464</v>
      </c>
      <c r="H42" s="163">
        <v>1367</v>
      </c>
      <c r="I42" s="15">
        <v>4020174</v>
      </c>
      <c r="J42" s="14">
        <v>3325975.9315537303</v>
      </c>
      <c r="K42" s="13">
        <f t="shared" si="6"/>
        <v>0.2818285974686668</v>
      </c>
      <c r="L42" s="13">
        <f t="shared" si="7"/>
        <v>1.0052956751985878</v>
      </c>
      <c r="M42" s="13">
        <f t="shared" si="8"/>
        <v>17073.08719085277</v>
      </c>
    </row>
    <row r="43" spans="1:13" ht="15">
      <c r="A43" s="30">
        <v>2006</v>
      </c>
      <c r="B43" s="29"/>
      <c r="C43" s="28">
        <v>3615</v>
      </c>
      <c r="D43" s="17">
        <v>3615</v>
      </c>
      <c r="E43" s="17">
        <v>3633</v>
      </c>
      <c r="F43" s="18">
        <v>790.1930184804928</v>
      </c>
      <c r="G43" s="17">
        <v>1844</v>
      </c>
      <c r="H43" s="163">
        <v>5543</v>
      </c>
      <c r="I43" s="15">
        <v>9945946</v>
      </c>
      <c r="J43" s="14">
        <v>5945326.54072553</v>
      </c>
      <c r="K43" s="13">
        <f t="shared" si="6"/>
        <v>0.363464671937692</v>
      </c>
      <c r="L43" s="13">
        <f t="shared" si="7"/>
        <v>1.0049792531120332</v>
      </c>
      <c r="M43" s="13">
        <f t="shared" si="8"/>
        <v>23336.070515352472</v>
      </c>
    </row>
    <row r="44" spans="1:13" ht="15">
      <c r="A44" s="30">
        <v>2007</v>
      </c>
      <c r="B44" s="29"/>
      <c r="C44" s="28">
        <v>6766</v>
      </c>
      <c r="D44" s="17">
        <v>6766</v>
      </c>
      <c r="E44" s="17">
        <v>6791</v>
      </c>
      <c r="F44" s="18">
        <v>1464.602327173169</v>
      </c>
      <c r="G44" s="17">
        <v>3451</v>
      </c>
      <c r="H44" s="163">
        <v>10161</v>
      </c>
      <c r="I44" s="15">
        <v>11866347</v>
      </c>
      <c r="J44" s="14">
        <v>8703353.645448323</v>
      </c>
      <c r="K44" s="13">
        <f t="shared" si="6"/>
        <v>0.5701838990550336</v>
      </c>
      <c r="L44" s="13">
        <f t="shared" si="7"/>
        <v>1.0036949453148094</v>
      </c>
      <c r="M44" s="13">
        <f t="shared" si="8"/>
        <v>23562.71006793209</v>
      </c>
    </row>
    <row r="45" spans="1:13" ht="15">
      <c r="A45" s="30">
        <v>2008</v>
      </c>
      <c r="B45" s="29"/>
      <c r="C45" s="28">
        <v>17588</v>
      </c>
      <c r="D45" s="17">
        <v>17588</v>
      </c>
      <c r="E45" s="17">
        <v>17629</v>
      </c>
      <c r="F45" s="18">
        <v>3642.4093086926764</v>
      </c>
      <c r="G45" s="17">
        <v>9375</v>
      </c>
      <c r="H45" s="163">
        <v>26490</v>
      </c>
      <c r="I45" s="15">
        <v>22277466</v>
      </c>
      <c r="J45" s="14">
        <v>14122642.392881587</v>
      </c>
      <c r="K45" s="13">
        <f t="shared" si="6"/>
        <v>0.7894973333143006</v>
      </c>
      <c r="L45" s="13">
        <f t="shared" si="7"/>
        <v>1.0023311348646804</v>
      </c>
      <c r="M45" s="13">
        <f t="shared" si="8"/>
        <v>25738.458271634634</v>
      </c>
    </row>
    <row r="46" spans="1:13" ht="15">
      <c r="A46" s="30">
        <v>2009</v>
      </c>
      <c r="B46" s="29"/>
      <c r="C46" s="28">
        <v>31378</v>
      </c>
      <c r="D46" s="17">
        <v>31378</v>
      </c>
      <c r="E46" s="17">
        <v>31445</v>
      </c>
      <c r="F46" s="18">
        <v>6265.828884325804</v>
      </c>
      <c r="G46" s="17">
        <v>17039</v>
      </c>
      <c r="H46" s="163">
        <v>48490</v>
      </c>
      <c r="I46" s="15">
        <v>22989564</v>
      </c>
      <c r="J46" s="14">
        <v>17870547.238877483</v>
      </c>
      <c r="K46" s="13">
        <f t="shared" si="6"/>
        <v>1.3648801691062953</v>
      </c>
      <c r="L46" s="13">
        <f t="shared" si="7"/>
        <v>1.0021352539996176</v>
      </c>
      <c r="M46" s="13">
        <f t="shared" si="8"/>
        <v>27193.529083795554</v>
      </c>
    </row>
    <row r="47" spans="1:13" ht="15">
      <c r="A47" s="30">
        <v>2010</v>
      </c>
      <c r="B47" s="29"/>
      <c r="C47" s="28">
        <v>38153</v>
      </c>
      <c r="D47" s="17">
        <v>38153</v>
      </c>
      <c r="E47" s="17">
        <v>38251</v>
      </c>
      <c r="F47" s="18">
        <v>7519.3867214236825</v>
      </c>
      <c r="G47" s="17">
        <v>20654</v>
      </c>
      <c r="H47" s="163">
        <v>60535</v>
      </c>
      <c r="I47" s="15">
        <v>21886975</v>
      </c>
      <c r="J47" s="14">
        <v>17083193.60164271</v>
      </c>
      <c r="K47" s="13">
        <f t="shared" si="6"/>
        <v>1.7431828747462816</v>
      </c>
      <c r="L47" s="13">
        <f t="shared" si="7"/>
        <v>1.0025686053521348</v>
      </c>
      <c r="M47" s="13">
        <f t="shared" si="8"/>
        <v>27467.66560250738</v>
      </c>
    </row>
    <row r="48" spans="1:13" ht="15">
      <c r="A48" s="30">
        <v>2011</v>
      </c>
      <c r="B48" s="29"/>
      <c r="C48" s="28">
        <v>45301</v>
      </c>
      <c r="D48" s="17">
        <v>45301</v>
      </c>
      <c r="E48" s="17">
        <v>45398</v>
      </c>
      <c r="F48" s="18">
        <v>9250.84462696783</v>
      </c>
      <c r="G48" s="17">
        <v>23514</v>
      </c>
      <c r="H48" s="163">
        <v>69147</v>
      </c>
      <c r="I48" s="15">
        <v>21226623</v>
      </c>
      <c r="J48" s="14">
        <v>16700379.003422314</v>
      </c>
      <c r="K48" s="13">
        <f t="shared" si="6"/>
        <v>2.134159541063126</v>
      </c>
      <c r="L48" s="13">
        <f t="shared" si="7"/>
        <v>1.0021412330853623</v>
      </c>
      <c r="M48" s="13">
        <f t="shared" si="8"/>
        <v>25418.21957689418</v>
      </c>
    </row>
    <row r="49" spans="1:13" ht="15">
      <c r="A49" s="30">
        <v>2012</v>
      </c>
      <c r="B49" s="29"/>
      <c r="C49" s="28">
        <v>61574</v>
      </c>
      <c r="D49" s="17">
        <v>61574</v>
      </c>
      <c r="E49" s="17">
        <v>61720</v>
      </c>
      <c r="F49" s="18">
        <v>12930.297056810405</v>
      </c>
      <c r="G49" s="17">
        <v>31009</v>
      </c>
      <c r="H49" s="163">
        <v>92846</v>
      </c>
      <c r="I49" s="15">
        <v>20729045</v>
      </c>
      <c r="J49" s="14">
        <v>16347615.299110198</v>
      </c>
      <c r="K49" s="13">
        <f t="shared" si="6"/>
        <v>2.9704214545339642</v>
      </c>
      <c r="L49" s="13">
        <f t="shared" si="7"/>
        <v>1.0023711306720369</v>
      </c>
      <c r="M49" s="13">
        <f t="shared" si="8"/>
        <v>23981.660950061094</v>
      </c>
    </row>
    <row r="50" spans="1:13" s="2" customFormat="1" ht="15">
      <c r="A50" s="30">
        <v>2013</v>
      </c>
      <c r="B50" s="29"/>
      <c r="C50" s="28">
        <v>26775</v>
      </c>
      <c r="D50" s="17">
        <v>26775</v>
      </c>
      <c r="E50" s="17">
        <v>26832</v>
      </c>
      <c r="F50" s="18">
        <v>5612.476386036961</v>
      </c>
      <c r="G50" s="17">
        <v>12971</v>
      </c>
      <c r="H50" s="163">
        <v>38501</v>
      </c>
      <c r="I50" s="15">
        <v>16323878</v>
      </c>
      <c r="J50" s="14">
        <v>6228753.4948665295</v>
      </c>
      <c r="K50" s="13">
        <f t="shared" si="6"/>
        <v>1.6402352431205378</v>
      </c>
      <c r="L50" s="13">
        <f t="shared" si="7"/>
        <v>1.0021288515406162</v>
      </c>
      <c r="M50" s="13">
        <f t="shared" si="8"/>
        <v>23111.01037729084</v>
      </c>
    </row>
    <row r="51" spans="1:13" s="2" customFormat="1" ht="12">
      <c r="A51" s="34" t="s">
        <v>0</v>
      </c>
      <c r="B51" s="31"/>
      <c r="C51" s="32"/>
      <c r="D51" s="32"/>
      <c r="E51" s="32"/>
      <c r="F51" s="32"/>
      <c r="G51" s="38"/>
      <c r="H51" s="38"/>
      <c r="I51" s="32"/>
      <c r="J51" s="32"/>
      <c r="K51" s="32"/>
      <c r="L51" s="32"/>
      <c r="M51" s="31"/>
    </row>
    <row r="52" spans="1:13" ht="15">
      <c r="A52" s="30">
        <v>2000</v>
      </c>
      <c r="B52" s="29"/>
      <c r="C52" s="28">
        <v>154</v>
      </c>
      <c r="D52" s="17">
        <v>154</v>
      </c>
      <c r="E52" s="17">
        <v>154</v>
      </c>
      <c r="F52" s="18">
        <v>69.38261464750171</v>
      </c>
      <c r="G52" s="17">
        <v>63</v>
      </c>
      <c r="H52" s="163">
        <v>309</v>
      </c>
      <c r="I52" s="15">
        <v>1726556</v>
      </c>
      <c r="J52" s="14">
        <v>792866.893908282</v>
      </c>
      <c r="K52" s="13">
        <f>C52/I52*1000</f>
        <v>0.08919490592833362</v>
      </c>
      <c r="L52" s="13">
        <f>E52/C52</f>
        <v>1</v>
      </c>
      <c r="M52" s="13">
        <f>G52/F52*10000</f>
        <v>9080.0844447952</v>
      </c>
    </row>
    <row r="53" spans="1:13" s="2" customFormat="1" ht="15">
      <c r="A53" s="30">
        <v>2001</v>
      </c>
      <c r="B53" s="29"/>
      <c r="C53" s="28">
        <v>328</v>
      </c>
      <c r="D53" s="17">
        <v>328</v>
      </c>
      <c r="E53" s="17">
        <v>330</v>
      </c>
      <c r="F53" s="18">
        <v>134.6255989048597</v>
      </c>
      <c r="G53" s="17">
        <v>139</v>
      </c>
      <c r="H53" s="163">
        <v>784</v>
      </c>
      <c r="I53" s="15">
        <v>1703032</v>
      </c>
      <c r="J53" s="14">
        <v>1440766.302532512</v>
      </c>
      <c r="K53" s="13">
        <f aca="true" t="shared" si="9" ref="K53:K65">C53/I53*1000</f>
        <v>0.1925976728564114</v>
      </c>
      <c r="L53" s="13">
        <f aca="true" t="shared" si="10" ref="L53:L65">E53/C53</f>
        <v>1.0060975609756098</v>
      </c>
      <c r="M53" s="13">
        <f aca="true" t="shared" si="11" ref="M53:M65">G53/F53*10000</f>
        <v>10324.930854958106</v>
      </c>
    </row>
    <row r="54" spans="1:13" s="2" customFormat="1" ht="15">
      <c r="A54" s="30">
        <v>2002</v>
      </c>
      <c r="B54" s="29"/>
      <c r="C54" s="28">
        <v>506</v>
      </c>
      <c r="D54" s="17">
        <v>506</v>
      </c>
      <c r="E54" s="17">
        <v>507</v>
      </c>
      <c r="F54" s="18">
        <v>195.90143737166323</v>
      </c>
      <c r="G54" s="17">
        <v>239</v>
      </c>
      <c r="H54" s="163">
        <v>1224</v>
      </c>
      <c r="I54" s="15">
        <v>1917726</v>
      </c>
      <c r="J54" s="14">
        <v>1594846.12183436</v>
      </c>
      <c r="K54" s="13">
        <f t="shared" si="9"/>
        <v>0.2638541689480145</v>
      </c>
      <c r="L54" s="13">
        <f t="shared" si="10"/>
        <v>1.0019762845849802</v>
      </c>
      <c r="M54" s="13">
        <f t="shared" si="11"/>
        <v>12200.01257808897</v>
      </c>
    </row>
    <row r="55" spans="1:13" s="2" customFormat="1" ht="15">
      <c r="A55" s="30">
        <v>2003</v>
      </c>
      <c r="B55" s="29"/>
      <c r="C55" s="28">
        <v>632</v>
      </c>
      <c r="D55" s="17">
        <v>632</v>
      </c>
      <c r="E55" s="17">
        <v>633</v>
      </c>
      <c r="F55" s="18">
        <v>207.13757700205338</v>
      </c>
      <c r="G55" s="17">
        <v>336</v>
      </c>
      <c r="H55" s="163">
        <v>1684</v>
      </c>
      <c r="I55" s="15">
        <v>2099112</v>
      </c>
      <c r="J55" s="14">
        <v>1715987.5400410679</v>
      </c>
      <c r="K55" s="13">
        <f t="shared" si="9"/>
        <v>0.3010796946518337</v>
      </c>
      <c r="L55" s="13">
        <f t="shared" si="10"/>
        <v>1.0015822784810127</v>
      </c>
      <c r="M55" s="13">
        <f t="shared" si="11"/>
        <v>16221.10313652405</v>
      </c>
    </row>
    <row r="56" spans="1:13" ht="15">
      <c r="A56" s="30">
        <v>2004</v>
      </c>
      <c r="B56" s="29"/>
      <c r="C56" s="28">
        <v>713</v>
      </c>
      <c r="D56" s="17">
        <v>713</v>
      </c>
      <c r="E56" s="17">
        <v>715</v>
      </c>
      <c r="F56" s="18">
        <v>239.54004106776182</v>
      </c>
      <c r="G56" s="17">
        <v>379</v>
      </c>
      <c r="H56" s="163">
        <v>1992</v>
      </c>
      <c r="I56" s="15">
        <v>2318931</v>
      </c>
      <c r="J56" s="14">
        <v>1829721.5003422312</v>
      </c>
      <c r="K56" s="13">
        <f t="shared" si="9"/>
        <v>0.3074692606205187</v>
      </c>
      <c r="L56" s="13">
        <f t="shared" si="10"/>
        <v>1.002805049088359</v>
      </c>
      <c r="M56" s="13">
        <f t="shared" si="11"/>
        <v>15821.989439034425</v>
      </c>
    </row>
    <row r="57" spans="1:13" s="2" customFormat="1" ht="15">
      <c r="A57" s="30">
        <v>2005</v>
      </c>
      <c r="B57" s="29"/>
      <c r="C57" s="28">
        <v>1133</v>
      </c>
      <c r="D57" s="17">
        <v>1133</v>
      </c>
      <c r="E57" s="17">
        <v>1139</v>
      </c>
      <c r="F57" s="18">
        <v>458.8254620123203</v>
      </c>
      <c r="G57" s="17">
        <v>475</v>
      </c>
      <c r="H57" s="163">
        <v>1826</v>
      </c>
      <c r="I57" s="15">
        <v>4020174</v>
      </c>
      <c r="J57" s="14">
        <v>3325975.9315537303</v>
      </c>
      <c r="K57" s="13">
        <f t="shared" si="9"/>
        <v>0.2818285974686668</v>
      </c>
      <c r="L57" s="13">
        <f t="shared" si="10"/>
        <v>1.0052956751985878</v>
      </c>
      <c r="M57" s="13">
        <f t="shared" si="11"/>
        <v>10352.520496938887</v>
      </c>
    </row>
    <row r="58" spans="1:13" s="2" customFormat="1" ht="15">
      <c r="A58" s="30">
        <v>2006</v>
      </c>
      <c r="B58" s="29"/>
      <c r="C58" s="28">
        <v>3615</v>
      </c>
      <c r="D58" s="17">
        <v>3615</v>
      </c>
      <c r="E58" s="17">
        <v>3633</v>
      </c>
      <c r="F58" s="18">
        <v>1284.1341546885694</v>
      </c>
      <c r="G58" s="17">
        <v>1892</v>
      </c>
      <c r="H58" s="163">
        <v>7782</v>
      </c>
      <c r="I58" s="15">
        <v>9945946</v>
      </c>
      <c r="J58" s="14">
        <v>5945326.54072553</v>
      </c>
      <c r="K58" s="13">
        <f t="shared" si="9"/>
        <v>0.363464671937692</v>
      </c>
      <c r="L58" s="13">
        <f t="shared" si="10"/>
        <v>1.0049792531120332</v>
      </c>
      <c r="M58" s="13">
        <f t="shared" si="11"/>
        <v>14733.663091913098</v>
      </c>
    </row>
    <row r="59" spans="1:13" ht="15">
      <c r="A59" s="30">
        <v>2007</v>
      </c>
      <c r="B59" s="29"/>
      <c r="C59" s="28">
        <v>6766</v>
      </c>
      <c r="D59" s="17">
        <v>6766</v>
      </c>
      <c r="E59" s="17">
        <v>6791</v>
      </c>
      <c r="F59" s="18">
        <v>2371.7152635181383</v>
      </c>
      <c r="G59" s="17">
        <v>3544</v>
      </c>
      <c r="H59" s="163">
        <v>14262</v>
      </c>
      <c r="I59" s="15">
        <v>11866347</v>
      </c>
      <c r="J59" s="14">
        <v>8703353.645448323</v>
      </c>
      <c r="K59" s="13">
        <f t="shared" si="9"/>
        <v>0.5701838990550336</v>
      </c>
      <c r="L59" s="13">
        <f t="shared" si="10"/>
        <v>1.0036949453148094</v>
      </c>
      <c r="M59" s="13">
        <f t="shared" si="11"/>
        <v>14942.771817991872</v>
      </c>
    </row>
    <row r="60" spans="1:13" s="2" customFormat="1" ht="15">
      <c r="A60" s="30">
        <v>2008</v>
      </c>
      <c r="B60" s="29"/>
      <c r="C60" s="28">
        <v>17588</v>
      </c>
      <c r="D60" s="17">
        <v>17588</v>
      </c>
      <c r="E60" s="17">
        <v>17629</v>
      </c>
      <c r="F60" s="18">
        <v>5754.039698836414</v>
      </c>
      <c r="G60" s="17">
        <v>9613</v>
      </c>
      <c r="H60" s="163">
        <v>35685</v>
      </c>
      <c r="I60" s="15">
        <v>22277466</v>
      </c>
      <c r="J60" s="14">
        <v>14122642.392881587</v>
      </c>
      <c r="K60" s="13">
        <f t="shared" si="9"/>
        <v>0.7894973333143006</v>
      </c>
      <c r="L60" s="13">
        <f t="shared" si="10"/>
        <v>1.0023311348646804</v>
      </c>
      <c r="M60" s="13">
        <f t="shared" si="11"/>
        <v>16706.523595838153</v>
      </c>
    </row>
    <row r="61" spans="1:13" s="2" customFormat="1" ht="15">
      <c r="A61" s="30">
        <v>2009</v>
      </c>
      <c r="B61" s="29"/>
      <c r="C61" s="28">
        <v>31378</v>
      </c>
      <c r="D61" s="17">
        <v>31378</v>
      </c>
      <c r="E61" s="17">
        <v>31445</v>
      </c>
      <c r="F61" s="18">
        <v>9884.692676249144</v>
      </c>
      <c r="G61" s="17">
        <v>17434</v>
      </c>
      <c r="H61" s="163">
        <v>64160</v>
      </c>
      <c r="I61" s="15">
        <v>22989564</v>
      </c>
      <c r="J61" s="14">
        <v>17870547.238877483</v>
      </c>
      <c r="K61" s="13">
        <f t="shared" si="9"/>
        <v>1.3648801691062953</v>
      </c>
      <c r="L61" s="13">
        <f t="shared" si="10"/>
        <v>1.0021352539996176</v>
      </c>
      <c r="M61" s="13">
        <f t="shared" si="11"/>
        <v>17637.371814189297</v>
      </c>
    </row>
    <row r="62" spans="1:13" ht="15">
      <c r="A62" s="30">
        <v>2010</v>
      </c>
      <c r="B62" s="29"/>
      <c r="C62" s="28">
        <v>38153</v>
      </c>
      <c r="D62" s="17">
        <v>38153</v>
      </c>
      <c r="E62" s="17">
        <v>38251</v>
      </c>
      <c r="F62" s="18">
        <v>11872.295687885011</v>
      </c>
      <c r="G62" s="17">
        <v>21135</v>
      </c>
      <c r="H62" s="163">
        <v>79821</v>
      </c>
      <c r="I62" s="15">
        <v>21886975</v>
      </c>
      <c r="J62" s="14">
        <v>17083193.60164271</v>
      </c>
      <c r="K62" s="13">
        <f t="shared" si="9"/>
        <v>1.7431828747462816</v>
      </c>
      <c r="L62" s="13">
        <f t="shared" si="10"/>
        <v>1.0025686053521348</v>
      </c>
      <c r="M62" s="13">
        <f t="shared" si="11"/>
        <v>17801.94880217399</v>
      </c>
    </row>
    <row r="63" spans="1:13" s="2" customFormat="1" ht="15">
      <c r="A63" s="30">
        <v>2011</v>
      </c>
      <c r="B63" s="29"/>
      <c r="C63" s="28">
        <v>45301</v>
      </c>
      <c r="D63" s="17">
        <v>45301</v>
      </c>
      <c r="E63" s="17">
        <v>45398</v>
      </c>
      <c r="F63" s="18">
        <v>14601.341546885695</v>
      </c>
      <c r="G63" s="17">
        <v>24092</v>
      </c>
      <c r="H63" s="163">
        <v>90618</v>
      </c>
      <c r="I63" s="15">
        <v>21226623</v>
      </c>
      <c r="J63" s="14">
        <v>16700379.003422314</v>
      </c>
      <c r="K63" s="13">
        <f t="shared" si="9"/>
        <v>2.134159541063126</v>
      </c>
      <c r="L63" s="13">
        <f t="shared" si="10"/>
        <v>1.0021412330853623</v>
      </c>
      <c r="M63" s="13">
        <f t="shared" si="11"/>
        <v>16499.853744698245</v>
      </c>
    </row>
    <row r="64" spans="1:13" s="2" customFormat="1" ht="15">
      <c r="A64" s="30">
        <v>2012</v>
      </c>
      <c r="B64" s="29"/>
      <c r="C64" s="28">
        <v>61574</v>
      </c>
      <c r="D64" s="17">
        <v>61574</v>
      </c>
      <c r="E64" s="17">
        <v>61720</v>
      </c>
      <c r="F64" s="18">
        <v>20247.843942505133</v>
      </c>
      <c r="G64" s="17">
        <v>31846</v>
      </c>
      <c r="H64" s="163">
        <v>119988</v>
      </c>
      <c r="I64" s="15">
        <v>20729045</v>
      </c>
      <c r="J64" s="14">
        <v>16347615.299110198</v>
      </c>
      <c r="K64" s="13">
        <f t="shared" si="9"/>
        <v>2.9704214545339642</v>
      </c>
      <c r="L64" s="13">
        <f t="shared" si="10"/>
        <v>1.0023711306720369</v>
      </c>
      <c r="M64" s="13">
        <f t="shared" si="11"/>
        <v>15728.09435435618</v>
      </c>
    </row>
    <row r="65" spans="1:13" s="2" customFormat="1" ht="15">
      <c r="A65" s="30">
        <v>2013</v>
      </c>
      <c r="B65" s="29"/>
      <c r="C65" s="28">
        <v>26775</v>
      </c>
      <c r="D65" s="17">
        <v>26775</v>
      </c>
      <c r="E65" s="17">
        <v>26832</v>
      </c>
      <c r="F65" s="18">
        <v>6837.50855578371</v>
      </c>
      <c r="G65" s="17">
        <v>13114</v>
      </c>
      <c r="H65" s="163">
        <v>43196</v>
      </c>
      <c r="I65" s="15">
        <v>16323878</v>
      </c>
      <c r="J65" s="14">
        <v>6228753.4948665295</v>
      </c>
      <c r="K65" s="13">
        <f t="shared" si="9"/>
        <v>1.6402352431205378</v>
      </c>
      <c r="L65" s="13">
        <f t="shared" si="10"/>
        <v>1.0021288515406162</v>
      </c>
      <c r="M65" s="13">
        <f t="shared" si="11"/>
        <v>19179.500680707933</v>
      </c>
    </row>
    <row r="66" spans="1:13" ht="12">
      <c r="A66" s="20" t="s">
        <v>5</v>
      </c>
      <c r="B66" s="20"/>
      <c r="C66" s="20"/>
      <c r="D66" s="20"/>
      <c r="E66" s="20"/>
      <c r="F66" s="20"/>
      <c r="G66" s="20"/>
      <c r="H66" s="161"/>
      <c r="I66" s="20"/>
      <c r="J66" s="20"/>
      <c r="K66" s="20"/>
      <c r="L66" s="20"/>
      <c r="M66" s="20"/>
    </row>
    <row r="67" spans="1:13" s="2" customFormat="1" ht="15">
      <c r="A67" s="37" t="s">
        <v>1</v>
      </c>
      <c r="B67" s="36"/>
      <c r="C67" s="36"/>
      <c r="D67" s="36"/>
      <c r="E67" s="36"/>
      <c r="F67" s="36"/>
      <c r="G67" s="36"/>
      <c r="H67" s="162"/>
      <c r="I67" s="36"/>
      <c r="J67" s="36"/>
      <c r="K67" s="36"/>
      <c r="L67" s="36"/>
      <c r="M67" s="35"/>
    </row>
    <row r="68" spans="1:13" ht="15">
      <c r="A68" s="30">
        <v>2000</v>
      </c>
      <c r="B68" s="29"/>
      <c r="C68" s="28">
        <v>5531</v>
      </c>
      <c r="D68" s="17">
        <v>5531</v>
      </c>
      <c r="E68" s="17">
        <v>5536</v>
      </c>
      <c r="F68" s="18">
        <v>2300.908966461328</v>
      </c>
      <c r="G68" s="17">
        <v>302</v>
      </c>
      <c r="H68" s="163">
        <v>799</v>
      </c>
      <c r="I68" s="15">
        <v>3253333</v>
      </c>
      <c r="J68" s="14">
        <v>1498143.3100616017</v>
      </c>
      <c r="K68" s="13">
        <f>C68/I68*1000</f>
        <v>1.700102633207237</v>
      </c>
      <c r="L68" s="13">
        <f>E68/C68</f>
        <v>1.0009039956608208</v>
      </c>
      <c r="M68" s="13">
        <f>G68/F68*10000</f>
        <v>1312.5247647865854</v>
      </c>
    </row>
    <row r="69" spans="1:13" ht="15">
      <c r="A69" s="30">
        <v>2001</v>
      </c>
      <c r="B69" s="29"/>
      <c r="C69" s="28">
        <v>10453</v>
      </c>
      <c r="D69" s="17">
        <v>10453</v>
      </c>
      <c r="E69" s="17">
        <v>10467</v>
      </c>
      <c r="F69" s="18">
        <v>4443.983572895278</v>
      </c>
      <c r="G69" s="17">
        <v>618</v>
      </c>
      <c r="H69" s="163">
        <v>1689</v>
      </c>
      <c r="I69" s="15">
        <v>3539403</v>
      </c>
      <c r="J69" s="14">
        <v>2965003.474332649</v>
      </c>
      <c r="K69" s="13">
        <f aca="true" t="shared" si="12" ref="K69:K81">C69/I69*1000</f>
        <v>2.953322919147664</v>
      </c>
      <c r="L69" s="13">
        <f aca="true" t="shared" si="13" ref="L69:L81">E69/C69</f>
        <v>1.0013393284224625</v>
      </c>
      <c r="M69" s="13">
        <f aca="true" t="shared" si="14" ref="M69:M81">G69/F69*10000</f>
        <v>1390.6442043784828</v>
      </c>
    </row>
    <row r="70" spans="1:13" ht="15">
      <c r="A70" s="30">
        <v>2002</v>
      </c>
      <c r="B70" s="29"/>
      <c r="C70" s="28">
        <v>13780</v>
      </c>
      <c r="D70" s="17">
        <v>13780</v>
      </c>
      <c r="E70" s="17">
        <v>13786</v>
      </c>
      <c r="F70" s="18">
        <v>5914.970568104039</v>
      </c>
      <c r="G70" s="17">
        <v>834</v>
      </c>
      <c r="H70" s="163">
        <v>2200</v>
      </c>
      <c r="I70" s="15">
        <v>3602872</v>
      </c>
      <c r="J70" s="14">
        <v>3002360.27926078</v>
      </c>
      <c r="K70" s="13">
        <f t="shared" si="12"/>
        <v>3.824726495973213</v>
      </c>
      <c r="L70" s="13">
        <f t="shared" si="13"/>
        <v>1.0004354136429607</v>
      </c>
      <c r="M70" s="13">
        <f t="shared" si="14"/>
        <v>1409.9816565398853</v>
      </c>
    </row>
    <row r="71" spans="1:13" ht="15">
      <c r="A71" s="30">
        <v>2003</v>
      </c>
      <c r="B71" s="29"/>
      <c r="C71" s="28">
        <v>14026</v>
      </c>
      <c r="D71" s="17">
        <v>14026</v>
      </c>
      <c r="E71" s="17">
        <v>14045</v>
      </c>
      <c r="F71" s="18">
        <v>5970.01505817933</v>
      </c>
      <c r="G71" s="17">
        <v>929</v>
      </c>
      <c r="H71" s="163">
        <v>2467</v>
      </c>
      <c r="I71" s="15">
        <v>3580005</v>
      </c>
      <c r="J71" s="14">
        <v>2977717.4182067076</v>
      </c>
      <c r="K71" s="13">
        <f t="shared" si="12"/>
        <v>3.9178716230843253</v>
      </c>
      <c r="L71" s="13">
        <f t="shared" si="13"/>
        <v>1.001354627121061</v>
      </c>
      <c r="M71" s="13">
        <f t="shared" si="14"/>
        <v>1556.1099778587768</v>
      </c>
    </row>
    <row r="72" spans="1:13" ht="15">
      <c r="A72" s="30">
        <v>2004</v>
      </c>
      <c r="B72" s="29"/>
      <c r="C72" s="28">
        <v>14384</v>
      </c>
      <c r="D72" s="17">
        <v>14384</v>
      </c>
      <c r="E72" s="17">
        <v>14433</v>
      </c>
      <c r="F72" s="18">
        <v>6098.184804928132</v>
      </c>
      <c r="G72" s="17">
        <v>1010</v>
      </c>
      <c r="H72" s="163">
        <v>2804</v>
      </c>
      <c r="I72" s="15">
        <v>3845838</v>
      </c>
      <c r="J72" s="14">
        <v>3086279.5838466804</v>
      </c>
      <c r="K72" s="13">
        <f t="shared" si="12"/>
        <v>3.7401471408832094</v>
      </c>
      <c r="L72" s="13">
        <f t="shared" si="13"/>
        <v>1.0034065628476085</v>
      </c>
      <c r="M72" s="13">
        <f t="shared" si="14"/>
        <v>1656.2305543508419</v>
      </c>
    </row>
    <row r="73" spans="1:13" ht="15">
      <c r="A73" s="30">
        <v>2005</v>
      </c>
      <c r="B73" s="29"/>
      <c r="C73" s="28">
        <v>29402</v>
      </c>
      <c r="D73" s="17">
        <v>29402</v>
      </c>
      <c r="E73" s="17">
        <v>29467</v>
      </c>
      <c r="F73" s="18">
        <v>12742.316221765914</v>
      </c>
      <c r="G73" s="17">
        <v>1238</v>
      </c>
      <c r="H73" s="163">
        <v>2897</v>
      </c>
      <c r="I73" s="15">
        <v>3978675</v>
      </c>
      <c r="J73" s="14">
        <v>3275849.0485968515</v>
      </c>
      <c r="K73" s="13">
        <f t="shared" si="12"/>
        <v>7.389897390462905</v>
      </c>
      <c r="L73" s="13">
        <f t="shared" si="13"/>
        <v>1.0022107339636759</v>
      </c>
      <c r="M73" s="13">
        <f t="shared" si="14"/>
        <v>971.5659056438249</v>
      </c>
    </row>
    <row r="74" spans="1:13" ht="15">
      <c r="A74" s="30">
        <v>2006</v>
      </c>
      <c r="B74" s="29"/>
      <c r="C74" s="28">
        <v>65933</v>
      </c>
      <c r="D74" s="17">
        <v>65933</v>
      </c>
      <c r="E74" s="17">
        <v>66032</v>
      </c>
      <c r="F74" s="18">
        <v>27455.84668035592</v>
      </c>
      <c r="G74" s="17">
        <v>5118</v>
      </c>
      <c r="H74" s="163">
        <v>11589</v>
      </c>
      <c r="I74" s="15">
        <v>9879110</v>
      </c>
      <c r="J74" s="14">
        <v>5862807.085557837</v>
      </c>
      <c r="K74" s="13">
        <f t="shared" si="12"/>
        <v>6.673981765563902</v>
      </c>
      <c r="L74" s="13">
        <f t="shared" si="13"/>
        <v>1.0015015242746423</v>
      </c>
      <c r="M74" s="13">
        <f t="shared" si="14"/>
        <v>1864.0838359801235</v>
      </c>
    </row>
    <row r="75" spans="1:13" ht="15">
      <c r="A75" s="30">
        <v>2007</v>
      </c>
      <c r="B75" s="29"/>
      <c r="C75" s="28">
        <v>106045</v>
      </c>
      <c r="D75" s="17">
        <v>106045</v>
      </c>
      <c r="E75" s="17">
        <v>106163</v>
      </c>
      <c r="F75" s="18">
        <v>43569.03764544833</v>
      </c>
      <c r="G75" s="17">
        <v>9253</v>
      </c>
      <c r="H75" s="163">
        <v>21237</v>
      </c>
      <c r="I75" s="15">
        <v>11745505</v>
      </c>
      <c r="J75" s="14">
        <v>8562107.893223818</v>
      </c>
      <c r="K75" s="13">
        <f t="shared" si="12"/>
        <v>9.028560287531272</v>
      </c>
      <c r="L75" s="13">
        <f t="shared" si="13"/>
        <v>1.001112735159602</v>
      </c>
      <c r="M75" s="13">
        <f t="shared" si="14"/>
        <v>2123.7558826288796</v>
      </c>
    </row>
    <row r="76" spans="1:13" ht="15">
      <c r="A76" s="30">
        <v>2008</v>
      </c>
      <c r="B76" s="29"/>
      <c r="C76" s="28">
        <v>215987</v>
      </c>
      <c r="D76" s="17">
        <v>215987</v>
      </c>
      <c r="E76" s="17">
        <v>216193</v>
      </c>
      <c r="F76" s="18">
        <v>84737.60985626283</v>
      </c>
      <c r="G76" s="17">
        <v>23562</v>
      </c>
      <c r="H76" s="163">
        <v>52048</v>
      </c>
      <c r="I76" s="15">
        <v>22074233</v>
      </c>
      <c r="J76" s="14">
        <v>13873625.689253936</v>
      </c>
      <c r="K76" s="13">
        <f t="shared" si="12"/>
        <v>9.78457552749398</v>
      </c>
      <c r="L76" s="13">
        <f t="shared" si="13"/>
        <v>1.0009537611059924</v>
      </c>
      <c r="M76" s="13">
        <f t="shared" si="14"/>
        <v>2780.5835024102425</v>
      </c>
    </row>
    <row r="77" spans="1:13" ht="15">
      <c r="A77" s="30">
        <v>2009</v>
      </c>
      <c r="B77" s="29"/>
      <c r="C77" s="28">
        <v>317935</v>
      </c>
      <c r="D77" s="17">
        <v>317935</v>
      </c>
      <c r="E77" s="17">
        <v>318204</v>
      </c>
      <c r="F77" s="18">
        <v>122997.86721423683</v>
      </c>
      <c r="G77" s="17">
        <v>38459</v>
      </c>
      <c r="H77" s="163">
        <v>85903</v>
      </c>
      <c r="I77" s="15">
        <v>22655361</v>
      </c>
      <c r="J77" s="14">
        <v>17470328.991101984</v>
      </c>
      <c r="K77" s="13">
        <f t="shared" si="12"/>
        <v>14.03354376034882</v>
      </c>
      <c r="L77" s="13">
        <f t="shared" si="13"/>
        <v>1.000846084891566</v>
      </c>
      <c r="M77" s="13">
        <f t="shared" si="14"/>
        <v>3126.802185359229</v>
      </c>
    </row>
    <row r="78" spans="1:13" ht="15">
      <c r="A78" s="30">
        <v>2010</v>
      </c>
      <c r="B78" s="29"/>
      <c r="C78" s="28">
        <v>334947</v>
      </c>
      <c r="D78" s="17">
        <v>334947</v>
      </c>
      <c r="E78" s="17">
        <v>335279</v>
      </c>
      <c r="F78" s="18">
        <v>128778.10266940451</v>
      </c>
      <c r="G78" s="17">
        <v>41006</v>
      </c>
      <c r="H78" s="163">
        <v>94551</v>
      </c>
      <c r="I78" s="15">
        <v>21386302</v>
      </c>
      <c r="J78" s="14">
        <v>16546273.489390828</v>
      </c>
      <c r="K78" s="13">
        <f t="shared" si="12"/>
        <v>15.661753958211195</v>
      </c>
      <c r="L78" s="13">
        <f t="shared" si="13"/>
        <v>1.000991201593088</v>
      </c>
      <c r="M78" s="13">
        <f t="shared" si="14"/>
        <v>3184.2370053602544</v>
      </c>
    </row>
    <row r="79" spans="1:13" ht="15">
      <c r="A79" s="30">
        <v>2011</v>
      </c>
      <c r="B79" s="29"/>
      <c r="C79" s="28">
        <v>363015</v>
      </c>
      <c r="D79" s="17">
        <v>363015</v>
      </c>
      <c r="E79" s="17">
        <v>363330</v>
      </c>
      <c r="F79" s="18">
        <v>140536.72826830938</v>
      </c>
      <c r="G79" s="17">
        <v>42205</v>
      </c>
      <c r="H79" s="163">
        <v>99335</v>
      </c>
      <c r="I79" s="15">
        <v>20580199</v>
      </c>
      <c r="J79" s="14">
        <v>16024891.58658453</v>
      </c>
      <c r="K79" s="13">
        <f t="shared" si="12"/>
        <v>17.639042265820656</v>
      </c>
      <c r="L79" s="13">
        <f t="shared" si="13"/>
        <v>1.0008677327383166</v>
      </c>
      <c r="M79" s="13">
        <f t="shared" si="14"/>
        <v>3003.1295391638273</v>
      </c>
    </row>
    <row r="80" spans="1:13" ht="15">
      <c r="A80" s="30">
        <v>2012</v>
      </c>
      <c r="B80" s="29"/>
      <c r="C80" s="28">
        <v>410512</v>
      </c>
      <c r="D80" s="17">
        <v>410512</v>
      </c>
      <c r="E80" s="17">
        <v>410933</v>
      </c>
      <c r="F80" s="18">
        <v>156557.92470910336</v>
      </c>
      <c r="G80" s="17">
        <v>50866</v>
      </c>
      <c r="H80" s="163">
        <v>123366</v>
      </c>
      <c r="I80" s="15">
        <v>19945659</v>
      </c>
      <c r="J80" s="14">
        <v>15540475.403148528</v>
      </c>
      <c r="K80" s="13">
        <f t="shared" si="12"/>
        <v>20.581521021691987</v>
      </c>
      <c r="L80" s="13">
        <f t="shared" si="13"/>
        <v>1.0010255485832327</v>
      </c>
      <c r="M80" s="13">
        <f t="shared" si="14"/>
        <v>3249.021095196103</v>
      </c>
    </row>
    <row r="81" spans="1:13" ht="15">
      <c r="A81" s="30">
        <v>2013</v>
      </c>
      <c r="B81" s="29"/>
      <c r="C81" s="28">
        <v>169462</v>
      </c>
      <c r="D81" s="17">
        <v>169462</v>
      </c>
      <c r="E81" s="17">
        <v>169617</v>
      </c>
      <c r="F81" s="18">
        <v>64307.51813826147</v>
      </c>
      <c r="G81" s="17">
        <v>19707</v>
      </c>
      <c r="H81" s="163">
        <v>48112</v>
      </c>
      <c r="I81" s="15">
        <v>15469400</v>
      </c>
      <c r="J81" s="14">
        <v>5876301.385352498</v>
      </c>
      <c r="K81" s="13">
        <f t="shared" si="12"/>
        <v>10.954658874940204</v>
      </c>
      <c r="L81" s="13">
        <f t="shared" si="13"/>
        <v>1.000914659333656</v>
      </c>
      <c r="M81" s="13">
        <f t="shared" si="14"/>
        <v>3064.49394573584</v>
      </c>
    </row>
    <row r="82" spans="1:13" ht="12">
      <c r="A82" s="34" t="s">
        <v>0</v>
      </c>
      <c r="B82" s="31"/>
      <c r="C82" s="32"/>
      <c r="D82" s="32"/>
      <c r="E82" s="32"/>
      <c r="F82" s="32"/>
      <c r="G82" s="32"/>
      <c r="H82" s="32"/>
      <c r="I82" s="32"/>
      <c r="J82" s="32"/>
      <c r="K82" s="32"/>
      <c r="L82" s="32"/>
      <c r="M82" s="31"/>
    </row>
    <row r="83" spans="1:13" ht="15">
      <c r="A83" s="30">
        <v>2000</v>
      </c>
      <c r="B83" s="29"/>
      <c r="C83" s="28">
        <v>5531</v>
      </c>
      <c r="D83" s="17">
        <v>5531</v>
      </c>
      <c r="E83" s="17">
        <v>5536</v>
      </c>
      <c r="F83" s="18">
        <v>4156.39151266256</v>
      </c>
      <c r="G83" s="17">
        <v>318</v>
      </c>
      <c r="H83" s="163">
        <v>1126</v>
      </c>
      <c r="I83" s="15">
        <v>3253333</v>
      </c>
      <c r="J83" s="14">
        <v>1498143.3100616017</v>
      </c>
      <c r="K83" s="13">
        <f>C83/I83*1000</f>
        <v>1.700102633207237</v>
      </c>
      <c r="L83" s="13">
        <f>E83/C83</f>
        <v>1.0009039956608208</v>
      </c>
      <c r="M83" s="13">
        <f>G83/F83*10000</f>
        <v>765.0867321598661</v>
      </c>
    </row>
    <row r="84" spans="1:13" ht="15">
      <c r="A84" s="30">
        <v>2001</v>
      </c>
      <c r="B84" s="29"/>
      <c r="C84" s="28">
        <v>10453</v>
      </c>
      <c r="D84" s="17">
        <v>10453</v>
      </c>
      <c r="E84" s="17">
        <v>10467</v>
      </c>
      <c r="F84" s="18">
        <v>8100.364134154688</v>
      </c>
      <c r="G84" s="17">
        <v>661</v>
      </c>
      <c r="H84" s="163">
        <v>2405</v>
      </c>
      <c r="I84" s="15">
        <v>3539403</v>
      </c>
      <c r="J84" s="14">
        <v>2965003.474332649</v>
      </c>
      <c r="K84" s="13">
        <f aca="true" t="shared" si="15" ref="K84:K96">C84/I84*1000</f>
        <v>2.953322919147664</v>
      </c>
      <c r="L84" s="13">
        <f aca="true" t="shared" si="16" ref="L84:L96">E84/C84</f>
        <v>1.0013393284224625</v>
      </c>
      <c r="M84" s="13">
        <f aca="true" t="shared" si="17" ref="M84:M96">G84/F84*10000</f>
        <v>816.0126990006956</v>
      </c>
    </row>
    <row r="85" spans="1:13" ht="15">
      <c r="A85" s="30">
        <v>2002</v>
      </c>
      <c r="B85" s="29"/>
      <c r="C85" s="28">
        <v>13780</v>
      </c>
      <c r="D85" s="17">
        <v>13780</v>
      </c>
      <c r="E85" s="17">
        <v>13786</v>
      </c>
      <c r="F85" s="18">
        <v>10855.841204654347</v>
      </c>
      <c r="G85" s="17">
        <v>877</v>
      </c>
      <c r="H85" s="163">
        <v>3083</v>
      </c>
      <c r="I85" s="15">
        <v>3602872</v>
      </c>
      <c r="J85" s="14">
        <v>3002360.27926078</v>
      </c>
      <c r="K85" s="13">
        <f t="shared" si="15"/>
        <v>3.824726495973213</v>
      </c>
      <c r="L85" s="13">
        <f t="shared" si="16"/>
        <v>1.0004354136429607</v>
      </c>
      <c r="M85" s="13">
        <f t="shared" si="17"/>
        <v>807.8600114599999</v>
      </c>
    </row>
    <row r="86" spans="1:13" ht="15">
      <c r="A86" s="30">
        <v>2003</v>
      </c>
      <c r="B86" s="29"/>
      <c r="C86" s="28">
        <v>14026</v>
      </c>
      <c r="D86" s="17">
        <v>14026</v>
      </c>
      <c r="E86" s="17">
        <v>14045</v>
      </c>
      <c r="F86" s="18">
        <v>10980.553045859</v>
      </c>
      <c r="G86" s="17">
        <v>989</v>
      </c>
      <c r="H86" s="163">
        <v>3421</v>
      </c>
      <c r="I86" s="15">
        <v>3580005</v>
      </c>
      <c r="J86" s="14">
        <v>2977717.4182067076</v>
      </c>
      <c r="K86" s="13">
        <f t="shared" si="15"/>
        <v>3.9178716230843253</v>
      </c>
      <c r="L86" s="13">
        <f t="shared" si="16"/>
        <v>1.001354627121061</v>
      </c>
      <c r="M86" s="13">
        <f t="shared" si="17"/>
        <v>900.6832314087977</v>
      </c>
    </row>
    <row r="87" spans="1:13" ht="15">
      <c r="A87" s="30">
        <v>2004</v>
      </c>
      <c r="B87" s="29"/>
      <c r="C87" s="28">
        <v>14384</v>
      </c>
      <c r="D87" s="17">
        <v>14384</v>
      </c>
      <c r="E87" s="17">
        <v>14433</v>
      </c>
      <c r="F87" s="18">
        <v>11186.532511978097</v>
      </c>
      <c r="G87" s="17">
        <v>1067</v>
      </c>
      <c r="H87" s="163">
        <v>3756</v>
      </c>
      <c r="I87" s="15">
        <v>3845838</v>
      </c>
      <c r="J87" s="14">
        <v>3086279.5838466804</v>
      </c>
      <c r="K87" s="13">
        <f t="shared" si="15"/>
        <v>3.7401471408832094</v>
      </c>
      <c r="L87" s="13">
        <f t="shared" si="16"/>
        <v>1.0034065628476085</v>
      </c>
      <c r="M87" s="13">
        <f t="shared" si="17"/>
        <v>953.8255029943358</v>
      </c>
    </row>
    <row r="88" spans="1:13" ht="15">
      <c r="A88" s="30">
        <v>2005</v>
      </c>
      <c r="B88" s="29"/>
      <c r="C88" s="28">
        <v>29402</v>
      </c>
      <c r="D88" s="17">
        <v>29402</v>
      </c>
      <c r="E88" s="17">
        <v>29467</v>
      </c>
      <c r="F88" s="18">
        <v>23430.819986310747</v>
      </c>
      <c r="G88" s="17">
        <v>1315</v>
      </c>
      <c r="H88" s="163">
        <v>3772</v>
      </c>
      <c r="I88" s="15">
        <v>3978675</v>
      </c>
      <c r="J88" s="14">
        <v>3275849.0485968515</v>
      </c>
      <c r="K88" s="13">
        <f t="shared" si="15"/>
        <v>7.389897390462905</v>
      </c>
      <c r="L88" s="13">
        <f t="shared" si="16"/>
        <v>1.0022107339636759</v>
      </c>
      <c r="M88" s="13">
        <f t="shared" si="17"/>
        <v>561.2266240653453</v>
      </c>
    </row>
    <row r="89" spans="1:13" ht="15">
      <c r="A89" s="30">
        <v>2006</v>
      </c>
      <c r="B89" s="29"/>
      <c r="C89" s="28">
        <v>65933</v>
      </c>
      <c r="D89" s="17">
        <v>65933</v>
      </c>
      <c r="E89" s="17">
        <v>66032</v>
      </c>
      <c r="F89" s="18">
        <v>49452.227241615336</v>
      </c>
      <c r="G89" s="17">
        <v>5393</v>
      </c>
      <c r="H89" s="163">
        <v>15093</v>
      </c>
      <c r="I89" s="15">
        <v>9879110</v>
      </c>
      <c r="J89" s="14">
        <v>5862807.085557837</v>
      </c>
      <c r="K89" s="13">
        <f t="shared" si="15"/>
        <v>6.673981765563902</v>
      </c>
      <c r="L89" s="13">
        <f t="shared" si="16"/>
        <v>1.0015015242746423</v>
      </c>
      <c r="M89" s="13">
        <f t="shared" si="17"/>
        <v>1090.547443626897</v>
      </c>
    </row>
    <row r="90" spans="1:13" ht="15">
      <c r="A90" s="30">
        <v>2007</v>
      </c>
      <c r="B90" s="29"/>
      <c r="C90" s="28">
        <v>106045</v>
      </c>
      <c r="D90" s="17">
        <v>106045</v>
      </c>
      <c r="E90" s="17">
        <v>106163</v>
      </c>
      <c r="F90" s="18">
        <v>77911.97535934292</v>
      </c>
      <c r="G90" s="17">
        <v>9679</v>
      </c>
      <c r="H90" s="163">
        <v>27343</v>
      </c>
      <c r="I90" s="15">
        <v>11745505</v>
      </c>
      <c r="J90" s="14">
        <v>8562107.893223818</v>
      </c>
      <c r="K90" s="13">
        <f t="shared" si="15"/>
        <v>9.028560287531272</v>
      </c>
      <c r="L90" s="13">
        <f t="shared" si="16"/>
        <v>1.001112735159602</v>
      </c>
      <c r="M90" s="13">
        <f t="shared" si="17"/>
        <v>1242.299396897441</v>
      </c>
    </row>
    <row r="91" spans="1:13" ht="15">
      <c r="A91" s="30">
        <v>2008</v>
      </c>
      <c r="B91" s="29"/>
      <c r="C91" s="28">
        <v>215987</v>
      </c>
      <c r="D91" s="17">
        <v>215987</v>
      </c>
      <c r="E91" s="17">
        <v>216193</v>
      </c>
      <c r="F91" s="18">
        <v>148047.75633127993</v>
      </c>
      <c r="G91" s="17">
        <v>24541</v>
      </c>
      <c r="H91" s="163">
        <v>64583</v>
      </c>
      <c r="I91" s="15">
        <v>22074233</v>
      </c>
      <c r="J91" s="14">
        <v>13873625.689253936</v>
      </c>
      <c r="K91" s="13">
        <f t="shared" si="15"/>
        <v>9.78457552749398</v>
      </c>
      <c r="L91" s="13">
        <f t="shared" si="16"/>
        <v>1.0009537611059924</v>
      </c>
      <c r="M91" s="13">
        <f t="shared" si="17"/>
        <v>1657.640791602791</v>
      </c>
    </row>
    <row r="92" spans="1:13" ht="15">
      <c r="A92" s="30">
        <v>2009</v>
      </c>
      <c r="B92" s="29"/>
      <c r="C92" s="28">
        <v>317935</v>
      </c>
      <c r="D92" s="17">
        <v>317935</v>
      </c>
      <c r="E92" s="17">
        <v>318204</v>
      </c>
      <c r="F92" s="18">
        <v>213765.67556468173</v>
      </c>
      <c r="G92" s="17">
        <v>39893</v>
      </c>
      <c r="H92" s="163">
        <v>104428</v>
      </c>
      <c r="I92" s="15">
        <v>22655361</v>
      </c>
      <c r="J92" s="14">
        <v>17470328.991101984</v>
      </c>
      <c r="K92" s="13">
        <f t="shared" si="15"/>
        <v>14.03354376034882</v>
      </c>
      <c r="L92" s="13">
        <f t="shared" si="16"/>
        <v>1.000846084891566</v>
      </c>
      <c r="M92" s="13">
        <f t="shared" si="17"/>
        <v>1866.2023215195313</v>
      </c>
    </row>
    <row r="93" spans="1:13" ht="15">
      <c r="A93" s="30">
        <v>2010</v>
      </c>
      <c r="B93" s="29"/>
      <c r="C93" s="28">
        <v>334947</v>
      </c>
      <c r="D93" s="17">
        <v>334947</v>
      </c>
      <c r="E93" s="17">
        <v>335279</v>
      </c>
      <c r="F93" s="18">
        <v>224134.52156057494</v>
      </c>
      <c r="G93" s="17">
        <v>42418</v>
      </c>
      <c r="H93" s="163">
        <v>115067</v>
      </c>
      <c r="I93" s="15">
        <v>21386302</v>
      </c>
      <c r="J93" s="14">
        <v>16546273.489390828</v>
      </c>
      <c r="K93" s="13">
        <f t="shared" si="15"/>
        <v>15.661753958211195</v>
      </c>
      <c r="L93" s="13">
        <f t="shared" si="16"/>
        <v>1.000991201593088</v>
      </c>
      <c r="M93" s="13">
        <f t="shared" si="17"/>
        <v>1892.5241727448954</v>
      </c>
    </row>
    <row r="94" spans="1:13" ht="15">
      <c r="A94" s="30">
        <v>2011</v>
      </c>
      <c r="B94" s="29"/>
      <c r="C94" s="28">
        <v>363015</v>
      </c>
      <c r="D94" s="17">
        <v>363015</v>
      </c>
      <c r="E94" s="17">
        <v>363330</v>
      </c>
      <c r="F94" s="18">
        <v>244082.0862422998</v>
      </c>
      <c r="G94" s="17">
        <v>43765</v>
      </c>
      <c r="H94" s="163">
        <v>121144</v>
      </c>
      <c r="I94" s="15">
        <v>20580199</v>
      </c>
      <c r="J94" s="14">
        <v>16024891.58658453</v>
      </c>
      <c r="K94" s="13">
        <f t="shared" si="15"/>
        <v>17.639042265820656</v>
      </c>
      <c r="L94" s="13">
        <f t="shared" si="16"/>
        <v>1.0008677327383166</v>
      </c>
      <c r="M94" s="13">
        <f t="shared" si="17"/>
        <v>1793.0443267579487</v>
      </c>
    </row>
    <row r="95" spans="1:13" ht="15">
      <c r="A95" s="30">
        <v>2012</v>
      </c>
      <c r="B95" s="29"/>
      <c r="C95" s="28">
        <v>410512</v>
      </c>
      <c r="D95" s="17">
        <v>410512</v>
      </c>
      <c r="E95" s="17">
        <v>410933</v>
      </c>
      <c r="F95" s="18">
        <v>267501.6043805613</v>
      </c>
      <c r="G95" s="17">
        <v>52656</v>
      </c>
      <c r="H95" s="163">
        <v>148484</v>
      </c>
      <c r="I95" s="15">
        <v>19945659</v>
      </c>
      <c r="J95" s="14">
        <v>15540475.403148528</v>
      </c>
      <c r="K95" s="13">
        <f t="shared" si="15"/>
        <v>20.581521021691987</v>
      </c>
      <c r="L95" s="13">
        <f t="shared" si="16"/>
        <v>1.0010255485832327</v>
      </c>
      <c r="M95" s="13">
        <f t="shared" si="17"/>
        <v>1968.4367920683167</v>
      </c>
    </row>
    <row r="96" spans="1:13" ht="15">
      <c r="A96" s="30">
        <v>2013</v>
      </c>
      <c r="B96" s="29"/>
      <c r="C96" s="28">
        <v>169462</v>
      </c>
      <c r="D96" s="17">
        <v>169462</v>
      </c>
      <c r="E96" s="17">
        <v>169617</v>
      </c>
      <c r="F96" s="18">
        <v>84858.36824093087</v>
      </c>
      <c r="G96" s="17">
        <v>20040</v>
      </c>
      <c r="H96" s="163">
        <v>52728</v>
      </c>
      <c r="I96" s="15">
        <v>15469400</v>
      </c>
      <c r="J96" s="14">
        <v>5876301.385352498</v>
      </c>
      <c r="K96" s="13">
        <f t="shared" si="15"/>
        <v>10.954658874940204</v>
      </c>
      <c r="L96" s="13">
        <f t="shared" si="16"/>
        <v>1.000914659333656</v>
      </c>
      <c r="M96" s="13">
        <f t="shared" si="17"/>
        <v>2361.5820590730896</v>
      </c>
    </row>
    <row r="97" spans="1:13" ht="12">
      <c r="A97" s="20" t="s">
        <v>4</v>
      </c>
      <c r="B97" s="20"/>
      <c r="C97" s="20"/>
      <c r="D97" s="20"/>
      <c r="E97" s="20"/>
      <c r="F97" s="20"/>
      <c r="G97" s="20"/>
      <c r="H97" s="161"/>
      <c r="I97" s="20"/>
      <c r="J97" s="20"/>
      <c r="K97" s="20"/>
      <c r="L97" s="20"/>
      <c r="M97" s="20"/>
    </row>
    <row r="98" spans="1:13" ht="15">
      <c r="A98" s="37" t="s">
        <v>1</v>
      </c>
      <c r="B98" s="36"/>
      <c r="C98" s="36"/>
      <c r="D98" s="36"/>
      <c r="E98" s="36"/>
      <c r="F98" s="36"/>
      <c r="G98" s="36"/>
      <c r="H98" s="162"/>
      <c r="I98" s="36"/>
      <c r="J98" s="36"/>
      <c r="K98" s="36"/>
      <c r="L98" s="36"/>
      <c r="M98" s="35"/>
    </row>
    <row r="99" spans="1:13" ht="15">
      <c r="A99" s="30">
        <v>2000</v>
      </c>
      <c r="B99" s="29"/>
      <c r="C99" s="28">
        <v>79</v>
      </c>
      <c r="D99" s="17">
        <v>79</v>
      </c>
      <c r="E99" s="17">
        <v>79</v>
      </c>
      <c r="F99" s="18">
        <v>23.564681724845997</v>
      </c>
      <c r="G99" s="17">
        <v>27</v>
      </c>
      <c r="H99" s="163">
        <v>78</v>
      </c>
      <c r="I99" s="15">
        <v>1451608</v>
      </c>
      <c r="J99" s="14">
        <v>669518.841889117</v>
      </c>
      <c r="K99" s="13">
        <f>C99/I99*1000</f>
        <v>0.054422406049015985</v>
      </c>
      <c r="L99" s="13">
        <f>E99/C99</f>
        <v>1</v>
      </c>
      <c r="M99" s="13">
        <f>G99/F99*10000</f>
        <v>11457.825026141512</v>
      </c>
    </row>
    <row r="100" spans="1:13" ht="15">
      <c r="A100" s="30">
        <v>2001</v>
      </c>
      <c r="B100" s="29"/>
      <c r="C100" s="28">
        <v>174</v>
      </c>
      <c r="D100" s="17">
        <v>174</v>
      </c>
      <c r="E100" s="17">
        <v>178</v>
      </c>
      <c r="F100" s="18">
        <v>45.67830253251198</v>
      </c>
      <c r="G100" s="17">
        <v>61</v>
      </c>
      <c r="H100" s="163">
        <v>236</v>
      </c>
      <c r="I100" s="15">
        <v>1703073</v>
      </c>
      <c r="J100" s="14">
        <v>1440802.1054072552</v>
      </c>
      <c r="K100" s="13">
        <f aca="true" t="shared" si="18" ref="K100:K112">C100/I100*1000</f>
        <v>0.10216825702715034</v>
      </c>
      <c r="L100" s="13">
        <f aca="true" t="shared" si="19" ref="L100:L112">E100/C100</f>
        <v>1.0229885057471264</v>
      </c>
      <c r="M100" s="13">
        <f aca="true" t="shared" si="20" ref="M100:M112">G100/F100*10000</f>
        <v>13354.261567969312</v>
      </c>
    </row>
    <row r="101" spans="1:13" ht="15">
      <c r="A101" s="30">
        <v>2002</v>
      </c>
      <c r="B101" s="29"/>
      <c r="C101" s="28">
        <v>217</v>
      </c>
      <c r="D101" s="17">
        <v>217</v>
      </c>
      <c r="E101" s="17">
        <v>220</v>
      </c>
      <c r="F101" s="18">
        <v>56.139630390143736</v>
      </c>
      <c r="G101" s="17">
        <v>80</v>
      </c>
      <c r="H101" s="163">
        <v>267</v>
      </c>
      <c r="I101" s="15">
        <v>1917875</v>
      </c>
      <c r="J101" s="14">
        <v>1594956.1943874059</v>
      </c>
      <c r="K101" s="13">
        <f t="shared" si="18"/>
        <v>0.11314606009255035</v>
      </c>
      <c r="L101" s="13">
        <f t="shared" si="19"/>
        <v>1.0138248847926268</v>
      </c>
      <c r="M101" s="13">
        <f t="shared" si="20"/>
        <v>14250.182882223848</v>
      </c>
    </row>
    <row r="102" spans="1:13" ht="15">
      <c r="A102" s="30">
        <v>2003</v>
      </c>
      <c r="B102" s="29"/>
      <c r="C102" s="28">
        <v>284</v>
      </c>
      <c r="D102" s="17">
        <v>284</v>
      </c>
      <c r="E102" s="17">
        <v>293</v>
      </c>
      <c r="F102" s="18">
        <v>67.49897330595482</v>
      </c>
      <c r="G102" s="17">
        <v>108</v>
      </c>
      <c r="H102" s="163">
        <v>321</v>
      </c>
      <c r="I102" s="15">
        <v>1894605</v>
      </c>
      <c r="J102" s="14">
        <v>1548616.6105407255</v>
      </c>
      <c r="K102" s="13">
        <f t="shared" si="18"/>
        <v>0.14989931938319598</v>
      </c>
      <c r="L102" s="13">
        <f t="shared" si="19"/>
        <v>1.0316901408450705</v>
      </c>
      <c r="M102" s="13">
        <f t="shared" si="20"/>
        <v>16000.243368216112</v>
      </c>
    </row>
    <row r="103" spans="1:13" ht="15">
      <c r="A103" s="30">
        <v>2004</v>
      </c>
      <c r="B103" s="29"/>
      <c r="C103" s="28">
        <v>314</v>
      </c>
      <c r="D103" s="17">
        <v>314</v>
      </c>
      <c r="E103" s="17">
        <v>315</v>
      </c>
      <c r="F103" s="18">
        <v>74.7460643394935</v>
      </c>
      <c r="G103" s="17">
        <v>125</v>
      </c>
      <c r="H103" s="163">
        <v>370</v>
      </c>
      <c r="I103" s="15">
        <v>2319434</v>
      </c>
      <c r="J103" s="14">
        <v>1830085.1526351813</v>
      </c>
      <c r="K103" s="13">
        <f t="shared" si="18"/>
        <v>0.13537785511465297</v>
      </c>
      <c r="L103" s="13">
        <f t="shared" si="19"/>
        <v>1.0031847133757963</v>
      </c>
      <c r="M103" s="13">
        <f t="shared" si="20"/>
        <v>16723.28852422988</v>
      </c>
    </row>
    <row r="104" spans="1:13" ht="15">
      <c r="A104" s="30">
        <v>2005</v>
      </c>
      <c r="B104" s="29"/>
      <c r="C104" s="28">
        <v>401</v>
      </c>
      <c r="D104" s="17">
        <v>401</v>
      </c>
      <c r="E104" s="17">
        <v>414</v>
      </c>
      <c r="F104" s="18">
        <v>96.68993839835728</v>
      </c>
      <c r="G104" s="17">
        <v>143</v>
      </c>
      <c r="H104" s="163">
        <v>422</v>
      </c>
      <c r="I104" s="15">
        <v>4020884</v>
      </c>
      <c r="J104" s="14">
        <v>3326517.4483230663</v>
      </c>
      <c r="K104" s="13">
        <f t="shared" si="18"/>
        <v>0.09972931325549307</v>
      </c>
      <c r="L104" s="13">
        <f t="shared" si="19"/>
        <v>1.032418952618454</v>
      </c>
      <c r="M104" s="13">
        <f t="shared" si="20"/>
        <v>14789.542983350324</v>
      </c>
    </row>
    <row r="105" spans="1:13" ht="15">
      <c r="A105" s="30">
        <v>2006</v>
      </c>
      <c r="B105" s="29"/>
      <c r="C105" s="28">
        <v>1860</v>
      </c>
      <c r="D105" s="17">
        <v>1860</v>
      </c>
      <c r="E105" s="17">
        <v>1936</v>
      </c>
      <c r="F105" s="18">
        <v>433.80424366872006</v>
      </c>
      <c r="G105" s="17">
        <v>754</v>
      </c>
      <c r="H105" s="163">
        <v>2104</v>
      </c>
      <c r="I105" s="15">
        <v>9947164</v>
      </c>
      <c r="J105" s="14">
        <v>5946192.66255989</v>
      </c>
      <c r="K105" s="13">
        <f t="shared" si="18"/>
        <v>0.18698796963637074</v>
      </c>
      <c r="L105" s="13">
        <f t="shared" si="19"/>
        <v>1.0408602150537634</v>
      </c>
      <c r="M105" s="13">
        <f t="shared" si="20"/>
        <v>17381.11166509937</v>
      </c>
    </row>
    <row r="106" spans="1:13" ht="15">
      <c r="A106" s="30">
        <v>2007</v>
      </c>
      <c r="B106" s="29"/>
      <c r="C106" s="28">
        <v>3679</v>
      </c>
      <c r="D106" s="17">
        <v>3679</v>
      </c>
      <c r="E106" s="17">
        <v>3796</v>
      </c>
      <c r="F106" s="18">
        <v>850.9267624914443</v>
      </c>
      <c r="G106" s="17">
        <v>1431</v>
      </c>
      <c r="H106" s="163">
        <v>4044</v>
      </c>
      <c r="I106" s="15">
        <v>11868368</v>
      </c>
      <c r="J106" s="14">
        <v>8704804.131416839</v>
      </c>
      <c r="K106" s="13">
        <f t="shared" si="18"/>
        <v>0.30998364728832134</v>
      </c>
      <c r="L106" s="13">
        <f t="shared" si="19"/>
        <v>1.0318021201413428</v>
      </c>
      <c r="M106" s="13">
        <f t="shared" si="20"/>
        <v>16816.95843964466</v>
      </c>
    </row>
    <row r="107" spans="1:13" ht="15">
      <c r="A107" s="30">
        <v>2008</v>
      </c>
      <c r="B107" s="29"/>
      <c r="C107" s="28">
        <v>9504</v>
      </c>
      <c r="D107" s="17">
        <v>9504</v>
      </c>
      <c r="E107" s="17">
        <v>9830</v>
      </c>
      <c r="F107" s="18">
        <v>2077.3388090349076</v>
      </c>
      <c r="G107" s="17">
        <v>3947</v>
      </c>
      <c r="H107" s="163">
        <v>10152</v>
      </c>
      <c r="I107" s="15">
        <v>22281573</v>
      </c>
      <c r="J107" s="14">
        <v>14125524.889801506</v>
      </c>
      <c r="K107" s="13">
        <f t="shared" si="18"/>
        <v>0.4265408012261971</v>
      </c>
      <c r="L107" s="13">
        <f t="shared" si="19"/>
        <v>1.0343013468013469</v>
      </c>
      <c r="M107" s="13">
        <f t="shared" si="20"/>
        <v>19000.270840911606</v>
      </c>
    </row>
    <row r="108" spans="1:13" ht="15">
      <c r="A108" s="30">
        <v>2009</v>
      </c>
      <c r="B108" s="29"/>
      <c r="C108" s="28">
        <v>16663</v>
      </c>
      <c r="D108" s="17">
        <v>16663</v>
      </c>
      <c r="E108" s="17">
        <v>17236</v>
      </c>
      <c r="F108" s="18">
        <v>3489.908281998631</v>
      </c>
      <c r="G108" s="17">
        <v>6987</v>
      </c>
      <c r="H108" s="163">
        <v>18212</v>
      </c>
      <c r="I108" s="15">
        <v>22997374</v>
      </c>
      <c r="J108" s="14">
        <v>17876106.146475017</v>
      </c>
      <c r="K108" s="13">
        <f t="shared" si="18"/>
        <v>0.7245609868326706</v>
      </c>
      <c r="L108" s="13">
        <f t="shared" si="19"/>
        <v>1.0343875652643582</v>
      </c>
      <c r="M108" s="13">
        <f t="shared" si="20"/>
        <v>20020.583452120478</v>
      </c>
    </row>
    <row r="109" spans="1:13" ht="15">
      <c r="A109" s="30">
        <v>2010</v>
      </c>
      <c r="B109" s="29"/>
      <c r="C109" s="28">
        <v>19777</v>
      </c>
      <c r="D109" s="17">
        <v>19777</v>
      </c>
      <c r="E109" s="17">
        <v>20415</v>
      </c>
      <c r="F109" s="18">
        <v>4053.3607118412046</v>
      </c>
      <c r="G109" s="17">
        <v>8355</v>
      </c>
      <c r="H109" s="163">
        <v>22162</v>
      </c>
      <c r="I109" s="15">
        <v>21901514</v>
      </c>
      <c r="J109" s="14">
        <v>17093152.711841203</v>
      </c>
      <c r="K109" s="13">
        <f t="shared" si="18"/>
        <v>0.9029969343671858</v>
      </c>
      <c r="L109" s="13">
        <f t="shared" si="19"/>
        <v>1.032259695606007</v>
      </c>
      <c r="M109" s="13">
        <f t="shared" si="20"/>
        <v>20612.525245020228</v>
      </c>
    </row>
    <row r="110" spans="1:13" ht="15">
      <c r="A110" s="30">
        <v>2011</v>
      </c>
      <c r="B110" s="29"/>
      <c r="C110" s="28">
        <v>24328</v>
      </c>
      <c r="D110" s="17">
        <v>24328</v>
      </c>
      <c r="E110" s="17">
        <v>25101</v>
      </c>
      <c r="F110" s="18">
        <v>5101.50855578371</v>
      </c>
      <c r="G110" s="17">
        <v>9968</v>
      </c>
      <c r="H110" s="163">
        <v>25992</v>
      </c>
      <c r="I110" s="15">
        <v>21248447</v>
      </c>
      <c r="J110" s="14">
        <v>16714968.325804243</v>
      </c>
      <c r="K110" s="13">
        <f t="shared" si="18"/>
        <v>1.1449307330554557</v>
      </c>
      <c r="L110" s="13">
        <f t="shared" si="19"/>
        <v>1.0317740874712267</v>
      </c>
      <c r="M110" s="13">
        <f t="shared" si="20"/>
        <v>19539.318401610883</v>
      </c>
    </row>
    <row r="111" spans="1:13" ht="15">
      <c r="A111" s="30">
        <v>2012</v>
      </c>
      <c r="B111" s="29"/>
      <c r="C111" s="28">
        <v>33191</v>
      </c>
      <c r="D111" s="17">
        <v>33191</v>
      </c>
      <c r="E111" s="17">
        <v>34290</v>
      </c>
      <c r="F111" s="18">
        <v>6964.884325804243</v>
      </c>
      <c r="G111" s="17">
        <v>13250</v>
      </c>
      <c r="H111" s="163">
        <v>35084</v>
      </c>
      <c r="I111" s="15">
        <v>20758567</v>
      </c>
      <c r="J111" s="14">
        <v>16367660.678986995</v>
      </c>
      <c r="K111" s="13">
        <f t="shared" si="18"/>
        <v>1.5989061287322965</v>
      </c>
      <c r="L111" s="13">
        <f t="shared" si="19"/>
        <v>1.0331113856165828</v>
      </c>
      <c r="M111" s="13">
        <f t="shared" si="20"/>
        <v>19024.00582721811</v>
      </c>
    </row>
    <row r="112" spans="1:13" ht="15">
      <c r="A112" s="30">
        <v>2013</v>
      </c>
      <c r="B112" s="29"/>
      <c r="C112" s="28">
        <v>15612</v>
      </c>
      <c r="D112" s="17">
        <v>15612</v>
      </c>
      <c r="E112" s="17">
        <v>16086</v>
      </c>
      <c r="F112" s="18">
        <v>3207.9288158795343</v>
      </c>
      <c r="G112" s="17">
        <v>6155</v>
      </c>
      <c r="H112" s="163">
        <v>15379</v>
      </c>
      <c r="I112" s="15">
        <v>16355674</v>
      </c>
      <c r="J112" s="14">
        <v>6238734.688569473</v>
      </c>
      <c r="K112" s="13">
        <f t="shared" si="18"/>
        <v>0.9545311309090656</v>
      </c>
      <c r="L112" s="13">
        <f t="shared" si="19"/>
        <v>1.0303612605687933</v>
      </c>
      <c r="M112" s="13">
        <f t="shared" si="20"/>
        <v>19186.834725048135</v>
      </c>
    </row>
    <row r="113" spans="1:13" ht="12">
      <c r="A113" s="34" t="s">
        <v>0</v>
      </c>
      <c r="B113" s="31"/>
      <c r="C113" s="32"/>
      <c r="D113" s="32"/>
      <c r="E113" s="32"/>
      <c r="F113" s="32"/>
      <c r="G113" s="32"/>
      <c r="H113" s="32"/>
      <c r="I113" s="32"/>
      <c r="J113" s="32"/>
      <c r="K113" s="32"/>
      <c r="L113" s="32"/>
      <c r="M113" s="31"/>
    </row>
    <row r="114" spans="1:13" ht="15">
      <c r="A114" s="30">
        <v>2000</v>
      </c>
      <c r="B114" s="29"/>
      <c r="C114" s="28">
        <v>79</v>
      </c>
      <c r="D114" s="17">
        <v>79</v>
      </c>
      <c r="E114" s="17">
        <v>79</v>
      </c>
      <c r="F114" s="18">
        <v>42.03696098562629</v>
      </c>
      <c r="G114" s="17">
        <v>28</v>
      </c>
      <c r="H114" s="163">
        <v>111</v>
      </c>
      <c r="I114" s="15">
        <v>1451608</v>
      </c>
      <c r="J114" s="14">
        <v>669518.841889117</v>
      </c>
      <c r="K114" s="13">
        <f>C114/I114*1000</f>
        <v>0.054422406049015985</v>
      </c>
      <c r="L114" s="13">
        <f>E114/C114</f>
        <v>1</v>
      </c>
      <c r="M114" s="13">
        <f>G114/F114*10000</f>
        <v>6660.805001953888</v>
      </c>
    </row>
    <row r="115" spans="1:13" ht="15">
      <c r="A115" s="30">
        <v>2001</v>
      </c>
      <c r="B115" s="29"/>
      <c r="C115" s="28">
        <v>174</v>
      </c>
      <c r="D115" s="17">
        <v>174</v>
      </c>
      <c r="E115" s="17">
        <v>178</v>
      </c>
      <c r="F115" s="18">
        <v>76.24914442162903</v>
      </c>
      <c r="G115" s="17">
        <v>64</v>
      </c>
      <c r="H115" s="163">
        <v>366</v>
      </c>
      <c r="I115" s="15">
        <v>1703073</v>
      </c>
      <c r="J115" s="14">
        <v>1440802.1054072552</v>
      </c>
      <c r="K115" s="13">
        <f aca="true" t="shared" si="21" ref="K115:K127">C115/I115*1000</f>
        <v>0.10216825702715034</v>
      </c>
      <c r="L115" s="13">
        <f aca="true" t="shared" si="22" ref="L115:L127">E115/C115</f>
        <v>1.0229885057471264</v>
      </c>
      <c r="M115" s="13">
        <f aca="true" t="shared" si="23" ref="M115:M127">G115/F115*10000</f>
        <v>8393.536804308796</v>
      </c>
    </row>
    <row r="116" spans="1:13" ht="15">
      <c r="A116" s="30">
        <v>2002</v>
      </c>
      <c r="B116" s="29"/>
      <c r="C116" s="28">
        <v>217</v>
      </c>
      <c r="D116" s="17">
        <v>217</v>
      </c>
      <c r="E116" s="17">
        <v>220</v>
      </c>
      <c r="F116" s="18">
        <v>93.75770020533881</v>
      </c>
      <c r="G116" s="17">
        <v>83</v>
      </c>
      <c r="H116" s="163">
        <v>383</v>
      </c>
      <c r="I116" s="15">
        <v>1917875</v>
      </c>
      <c r="J116" s="14">
        <v>1594956.1943874059</v>
      </c>
      <c r="K116" s="13">
        <f t="shared" si="21"/>
        <v>0.11314606009255035</v>
      </c>
      <c r="L116" s="13">
        <f t="shared" si="22"/>
        <v>1.0138248847926268</v>
      </c>
      <c r="M116" s="13">
        <f t="shared" si="23"/>
        <v>8852.606219886115</v>
      </c>
    </row>
    <row r="117" spans="1:13" ht="15">
      <c r="A117" s="30">
        <v>2003</v>
      </c>
      <c r="B117" s="29"/>
      <c r="C117" s="28">
        <v>284</v>
      </c>
      <c r="D117" s="17">
        <v>284</v>
      </c>
      <c r="E117" s="17">
        <v>293</v>
      </c>
      <c r="F117" s="18">
        <v>116.17796030116358</v>
      </c>
      <c r="G117" s="17">
        <v>114</v>
      </c>
      <c r="H117" s="163">
        <v>490</v>
      </c>
      <c r="I117" s="15">
        <v>1894605</v>
      </c>
      <c r="J117" s="14">
        <v>1548616.6105407255</v>
      </c>
      <c r="K117" s="13">
        <f t="shared" si="21"/>
        <v>0.14989931938319598</v>
      </c>
      <c r="L117" s="13">
        <f t="shared" si="22"/>
        <v>1.0316901408450705</v>
      </c>
      <c r="M117" s="13">
        <f t="shared" si="23"/>
        <v>9812.532403261535</v>
      </c>
    </row>
    <row r="118" spans="1:13" ht="15">
      <c r="A118" s="30">
        <v>2004</v>
      </c>
      <c r="B118" s="29"/>
      <c r="C118" s="28">
        <v>314</v>
      </c>
      <c r="D118" s="17">
        <v>314</v>
      </c>
      <c r="E118" s="17">
        <v>315</v>
      </c>
      <c r="F118" s="18">
        <v>127.87679671457906</v>
      </c>
      <c r="G118" s="17">
        <v>131</v>
      </c>
      <c r="H118" s="163">
        <v>489</v>
      </c>
      <c r="I118" s="15">
        <v>2319434</v>
      </c>
      <c r="J118" s="14">
        <v>1830085.1526351813</v>
      </c>
      <c r="K118" s="13">
        <f t="shared" si="21"/>
        <v>0.13537785511465297</v>
      </c>
      <c r="L118" s="13">
        <f t="shared" si="22"/>
        <v>1.0031847133757963</v>
      </c>
      <c r="M118" s="13">
        <f t="shared" si="23"/>
        <v>10244.235339456613</v>
      </c>
    </row>
    <row r="119" spans="1:13" ht="15">
      <c r="A119" s="30">
        <v>2005</v>
      </c>
      <c r="B119" s="29"/>
      <c r="C119" s="28">
        <v>401</v>
      </c>
      <c r="D119" s="17">
        <v>401</v>
      </c>
      <c r="E119" s="17">
        <v>414</v>
      </c>
      <c r="F119" s="18">
        <v>166.68035592060232</v>
      </c>
      <c r="G119" s="17">
        <v>146</v>
      </c>
      <c r="H119" s="163">
        <v>589</v>
      </c>
      <c r="I119" s="15">
        <v>4020884</v>
      </c>
      <c r="J119" s="14">
        <v>3326517.4483230663</v>
      </c>
      <c r="K119" s="13">
        <f t="shared" si="21"/>
        <v>0.09972931325549307</v>
      </c>
      <c r="L119" s="13">
        <f t="shared" si="22"/>
        <v>1.032418952618454</v>
      </c>
      <c r="M119" s="13">
        <f t="shared" si="23"/>
        <v>8759.280551905387</v>
      </c>
    </row>
    <row r="120" spans="1:13" ht="15">
      <c r="A120" s="30">
        <v>2006</v>
      </c>
      <c r="B120" s="29"/>
      <c r="C120" s="28">
        <v>1860</v>
      </c>
      <c r="D120" s="17">
        <v>1860</v>
      </c>
      <c r="E120" s="17">
        <v>1936</v>
      </c>
      <c r="F120" s="18">
        <v>726.2012320328543</v>
      </c>
      <c r="G120" s="17">
        <v>783</v>
      </c>
      <c r="H120" s="163">
        <v>2989</v>
      </c>
      <c r="I120" s="15">
        <v>9947164</v>
      </c>
      <c r="J120" s="14">
        <v>5946192.66255989</v>
      </c>
      <c r="K120" s="13">
        <f t="shared" si="21"/>
        <v>0.18698796963637074</v>
      </c>
      <c r="L120" s="13">
        <f t="shared" si="22"/>
        <v>1.0408602150537634</v>
      </c>
      <c r="M120" s="13">
        <f t="shared" si="23"/>
        <v>10782.135384267374</v>
      </c>
    </row>
    <row r="121" spans="1:13" ht="15">
      <c r="A121" s="30">
        <v>2007</v>
      </c>
      <c r="B121" s="29"/>
      <c r="C121" s="28">
        <v>3679</v>
      </c>
      <c r="D121" s="17">
        <v>3679</v>
      </c>
      <c r="E121" s="17">
        <v>3796</v>
      </c>
      <c r="F121" s="18">
        <v>1418.2669404517453</v>
      </c>
      <c r="G121" s="17">
        <v>1484</v>
      </c>
      <c r="H121" s="163">
        <v>5762</v>
      </c>
      <c r="I121" s="15">
        <v>11868368</v>
      </c>
      <c r="J121" s="14">
        <v>8704804.131416839</v>
      </c>
      <c r="K121" s="13">
        <f t="shared" si="21"/>
        <v>0.30998364728832134</v>
      </c>
      <c r="L121" s="13">
        <f t="shared" si="22"/>
        <v>1.0318021201413428</v>
      </c>
      <c r="M121" s="13">
        <f t="shared" si="23"/>
        <v>10463.474524248006</v>
      </c>
    </row>
    <row r="122" spans="1:13" ht="15">
      <c r="A122" s="30">
        <v>2008</v>
      </c>
      <c r="B122" s="29"/>
      <c r="C122" s="28">
        <v>9504</v>
      </c>
      <c r="D122" s="17">
        <v>9504</v>
      </c>
      <c r="E122" s="17">
        <v>9830</v>
      </c>
      <c r="F122" s="18">
        <v>3385.2785763175907</v>
      </c>
      <c r="G122" s="17">
        <v>4092</v>
      </c>
      <c r="H122" s="163">
        <v>13837</v>
      </c>
      <c r="I122" s="15">
        <v>22281573</v>
      </c>
      <c r="J122" s="14">
        <v>14125524.889801506</v>
      </c>
      <c r="K122" s="13">
        <f t="shared" si="21"/>
        <v>0.4265408012261971</v>
      </c>
      <c r="L122" s="13">
        <f t="shared" si="22"/>
        <v>1.0343013468013469</v>
      </c>
      <c r="M122" s="13">
        <f t="shared" si="23"/>
        <v>12087.631513183062</v>
      </c>
    </row>
    <row r="123" spans="1:13" ht="15">
      <c r="A123" s="30">
        <v>2009</v>
      </c>
      <c r="B123" s="29"/>
      <c r="C123" s="28">
        <v>16663</v>
      </c>
      <c r="D123" s="17">
        <v>16663</v>
      </c>
      <c r="E123" s="17">
        <v>17236</v>
      </c>
      <c r="F123" s="18">
        <v>5686.819986310746</v>
      </c>
      <c r="G123" s="17">
        <v>7191</v>
      </c>
      <c r="H123" s="163">
        <v>24418</v>
      </c>
      <c r="I123" s="15">
        <v>22997374</v>
      </c>
      <c r="J123" s="14">
        <v>17876106.146475017</v>
      </c>
      <c r="K123" s="13">
        <f t="shared" si="21"/>
        <v>0.7245609868326706</v>
      </c>
      <c r="L123" s="13">
        <f t="shared" si="22"/>
        <v>1.0343875652643582</v>
      </c>
      <c r="M123" s="13">
        <f t="shared" si="23"/>
        <v>12645.028359100694</v>
      </c>
    </row>
    <row r="124" spans="1:13" ht="15">
      <c r="A124" s="30">
        <v>2010</v>
      </c>
      <c r="B124" s="29"/>
      <c r="C124" s="28">
        <v>19777</v>
      </c>
      <c r="D124" s="17">
        <v>19777</v>
      </c>
      <c r="E124" s="17">
        <v>20415</v>
      </c>
      <c r="F124" s="18">
        <v>6576.969199178645</v>
      </c>
      <c r="G124" s="17">
        <v>8600</v>
      </c>
      <c r="H124" s="163">
        <v>29150</v>
      </c>
      <c r="I124" s="15">
        <v>21901514</v>
      </c>
      <c r="J124" s="14">
        <v>17093152.711841203</v>
      </c>
      <c r="K124" s="13">
        <f t="shared" si="21"/>
        <v>0.9029969343671858</v>
      </c>
      <c r="L124" s="13">
        <f t="shared" si="22"/>
        <v>1.032259695606007</v>
      </c>
      <c r="M124" s="13">
        <f t="shared" si="23"/>
        <v>13075.931693695627</v>
      </c>
    </row>
    <row r="125" spans="1:13" ht="15">
      <c r="A125" s="30">
        <v>2011</v>
      </c>
      <c r="B125" s="29"/>
      <c r="C125" s="28">
        <v>24328</v>
      </c>
      <c r="D125" s="17">
        <v>24328</v>
      </c>
      <c r="E125" s="17">
        <v>25101</v>
      </c>
      <c r="F125" s="18">
        <v>8247.238877481177</v>
      </c>
      <c r="G125" s="17">
        <v>10290</v>
      </c>
      <c r="H125" s="163">
        <v>34029</v>
      </c>
      <c r="I125" s="15">
        <v>21248447</v>
      </c>
      <c r="J125" s="14">
        <v>16714968.325804243</v>
      </c>
      <c r="K125" s="13">
        <f t="shared" si="21"/>
        <v>1.1449307330554557</v>
      </c>
      <c r="L125" s="13">
        <f t="shared" si="22"/>
        <v>1.0317740874712267</v>
      </c>
      <c r="M125" s="13">
        <f t="shared" si="23"/>
        <v>12476.903061576788</v>
      </c>
    </row>
    <row r="126" spans="1:13" ht="15">
      <c r="A126" s="30">
        <v>2012</v>
      </c>
      <c r="B126" s="29"/>
      <c r="C126" s="28">
        <v>33191</v>
      </c>
      <c r="D126" s="17">
        <v>33191</v>
      </c>
      <c r="E126" s="17">
        <v>34290</v>
      </c>
      <c r="F126" s="18">
        <v>11091.452429842573</v>
      </c>
      <c r="G126" s="17">
        <v>13713</v>
      </c>
      <c r="H126" s="163">
        <v>45462</v>
      </c>
      <c r="I126" s="15">
        <v>20758567</v>
      </c>
      <c r="J126" s="14">
        <v>16367660.678986995</v>
      </c>
      <c r="K126" s="13">
        <f t="shared" si="21"/>
        <v>1.5989061287322965</v>
      </c>
      <c r="L126" s="13">
        <f t="shared" si="22"/>
        <v>1.0331113856165828</v>
      </c>
      <c r="M126" s="13">
        <f t="shared" si="23"/>
        <v>12363.574641589692</v>
      </c>
    </row>
    <row r="127" spans="1:13" ht="15">
      <c r="A127" s="30">
        <v>2013</v>
      </c>
      <c r="B127" s="29"/>
      <c r="C127" s="28">
        <v>15612</v>
      </c>
      <c r="D127" s="17">
        <v>15612</v>
      </c>
      <c r="E127" s="17">
        <v>16086</v>
      </c>
      <c r="F127" s="18">
        <v>3952.843258042437</v>
      </c>
      <c r="G127" s="17">
        <v>6237</v>
      </c>
      <c r="H127" s="163">
        <v>17270</v>
      </c>
      <c r="I127" s="15">
        <v>16355674</v>
      </c>
      <c r="J127" s="14">
        <v>6238734.688569473</v>
      </c>
      <c r="K127" s="13">
        <f t="shared" si="21"/>
        <v>0.9545311309090656</v>
      </c>
      <c r="L127" s="13">
        <f t="shared" si="22"/>
        <v>1.0303612605687933</v>
      </c>
      <c r="M127" s="13">
        <f t="shared" si="23"/>
        <v>15778.515850104171</v>
      </c>
    </row>
    <row r="128" spans="1:13" ht="12">
      <c r="A128" s="20" t="s">
        <v>3</v>
      </c>
      <c r="B128" s="20"/>
      <c r="C128" s="20"/>
      <c r="D128" s="20"/>
      <c r="E128" s="20"/>
      <c r="F128" s="20"/>
      <c r="G128" s="20"/>
      <c r="H128" s="161"/>
      <c r="I128" s="20"/>
      <c r="J128" s="20"/>
      <c r="K128" s="20"/>
      <c r="L128" s="20"/>
      <c r="M128" s="20"/>
    </row>
    <row r="129" spans="1:13" ht="15">
      <c r="A129" s="37" t="s">
        <v>1</v>
      </c>
      <c r="B129" s="36"/>
      <c r="C129" s="36"/>
      <c r="D129" s="36"/>
      <c r="E129" s="36"/>
      <c r="F129" s="36"/>
      <c r="G129" s="36"/>
      <c r="H129" s="162"/>
      <c r="I129" s="36"/>
      <c r="J129" s="36"/>
      <c r="K129" s="36"/>
      <c r="L129" s="36"/>
      <c r="M129" s="35"/>
    </row>
    <row r="130" spans="1:13" ht="15">
      <c r="A130" s="30">
        <v>2000</v>
      </c>
      <c r="B130" s="29"/>
      <c r="C130" s="28">
        <v>284</v>
      </c>
      <c r="D130" s="17">
        <v>284</v>
      </c>
      <c r="E130" s="17">
        <v>289</v>
      </c>
      <c r="F130" s="18">
        <v>83.30184804928132</v>
      </c>
      <c r="G130" s="17">
        <v>71</v>
      </c>
      <c r="H130" s="163">
        <v>202</v>
      </c>
      <c r="I130" s="15">
        <v>1716415</v>
      </c>
      <c r="J130" s="14">
        <v>789189.0047912389</v>
      </c>
      <c r="K130" s="13">
        <f>C130/I130*1000</f>
        <v>0.1654611501297763</v>
      </c>
      <c r="L130" s="13">
        <f>E130/C130</f>
        <v>1.017605633802817</v>
      </c>
      <c r="M130" s="13">
        <f>G130/F130*10000</f>
        <v>8523.220272135673</v>
      </c>
    </row>
    <row r="131" spans="1:13" ht="15">
      <c r="A131" s="30">
        <v>2001</v>
      </c>
      <c r="B131" s="29"/>
      <c r="C131" s="28">
        <v>640</v>
      </c>
      <c r="D131" s="17">
        <v>640</v>
      </c>
      <c r="E131" s="17">
        <v>655</v>
      </c>
      <c r="F131" s="18">
        <v>199.64407939767284</v>
      </c>
      <c r="G131" s="17">
        <v>144</v>
      </c>
      <c r="H131" s="163">
        <v>451</v>
      </c>
      <c r="I131" s="15">
        <v>1702942</v>
      </c>
      <c r="J131" s="14">
        <v>1440685.3333333333</v>
      </c>
      <c r="K131" s="13">
        <f aca="true" t="shared" si="24" ref="K131:K143">C131/I131*1000</f>
        <v>0.37582019822166585</v>
      </c>
      <c r="L131" s="13">
        <f aca="true" t="shared" si="25" ref="L131:L143">E131/C131</f>
        <v>1.0234375</v>
      </c>
      <c r="M131" s="13">
        <f aca="true" t="shared" si="26" ref="M131:M143">G131/F131*10000</f>
        <v>7212.835984640702</v>
      </c>
    </row>
    <row r="132" spans="1:13" ht="15">
      <c r="A132" s="30">
        <v>2002</v>
      </c>
      <c r="B132" s="29"/>
      <c r="C132" s="28">
        <v>763</v>
      </c>
      <c r="D132" s="17">
        <v>763</v>
      </c>
      <c r="E132" s="17">
        <v>772</v>
      </c>
      <c r="F132" s="18">
        <v>233.4839151266256</v>
      </c>
      <c r="G132" s="17">
        <v>210</v>
      </c>
      <c r="H132" s="163">
        <v>548</v>
      </c>
      <c r="I132" s="15">
        <v>3408397</v>
      </c>
      <c r="J132" s="14">
        <v>2855861.659137577</v>
      </c>
      <c r="K132" s="13">
        <f t="shared" si="24"/>
        <v>0.2238588990660419</v>
      </c>
      <c r="L132" s="13">
        <f t="shared" si="25"/>
        <v>1.0117955439056356</v>
      </c>
      <c r="M132" s="13">
        <f t="shared" si="26"/>
        <v>8994.195590994372</v>
      </c>
    </row>
    <row r="133" spans="1:13" ht="15">
      <c r="A133" s="30">
        <v>2003</v>
      </c>
      <c r="B133" s="29"/>
      <c r="C133" s="28">
        <v>922</v>
      </c>
      <c r="D133" s="17">
        <v>922</v>
      </c>
      <c r="E133" s="17">
        <v>940</v>
      </c>
      <c r="F133" s="18">
        <v>281.87268993839837</v>
      </c>
      <c r="G133" s="17">
        <v>234</v>
      </c>
      <c r="H133" s="163">
        <v>645</v>
      </c>
      <c r="I133" s="15">
        <v>3603012</v>
      </c>
      <c r="J133" s="14">
        <v>3004236.268309377</v>
      </c>
      <c r="K133" s="13">
        <f t="shared" si="24"/>
        <v>0.25589701061223225</v>
      </c>
      <c r="L133" s="13">
        <f t="shared" si="25"/>
        <v>1.0195227765726682</v>
      </c>
      <c r="M133" s="13">
        <f t="shared" si="26"/>
        <v>8301.62014103386</v>
      </c>
    </row>
    <row r="134" spans="1:13" ht="15">
      <c r="A134" s="30">
        <v>2004</v>
      </c>
      <c r="B134" s="29"/>
      <c r="C134" s="28">
        <v>1021</v>
      </c>
      <c r="D134" s="17">
        <v>1021</v>
      </c>
      <c r="E134" s="17">
        <v>1036</v>
      </c>
      <c r="F134" s="18">
        <v>316.8377823408624</v>
      </c>
      <c r="G134" s="17">
        <v>280</v>
      </c>
      <c r="H134" s="163">
        <v>696</v>
      </c>
      <c r="I134" s="15">
        <v>3809836</v>
      </c>
      <c r="J134" s="14">
        <v>3120787.9808350443</v>
      </c>
      <c r="K134" s="13">
        <f t="shared" si="24"/>
        <v>0.26799053817539653</v>
      </c>
      <c r="L134" s="13">
        <f t="shared" si="25"/>
        <v>1.0146914789422135</v>
      </c>
      <c r="M134" s="13">
        <f t="shared" si="26"/>
        <v>8837.329876863254</v>
      </c>
    </row>
    <row r="135" spans="1:13" ht="15">
      <c r="A135" s="30">
        <v>2005</v>
      </c>
      <c r="B135" s="29"/>
      <c r="C135" s="28">
        <v>1399</v>
      </c>
      <c r="D135" s="17">
        <v>1399</v>
      </c>
      <c r="E135" s="17">
        <v>1424</v>
      </c>
      <c r="F135" s="18">
        <v>449.07871321013005</v>
      </c>
      <c r="G135" s="17">
        <v>312</v>
      </c>
      <c r="H135" s="163">
        <v>767</v>
      </c>
      <c r="I135" s="15">
        <v>4019287</v>
      </c>
      <c r="J135" s="14">
        <v>3325234.5270362766</v>
      </c>
      <c r="K135" s="13">
        <f t="shared" si="24"/>
        <v>0.34807168535115807</v>
      </c>
      <c r="L135" s="13">
        <f t="shared" si="25"/>
        <v>1.0178699070764832</v>
      </c>
      <c r="M135" s="13">
        <f t="shared" si="26"/>
        <v>6947.557094606952</v>
      </c>
    </row>
    <row r="136" spans="1:13" ht="15">
      <c r="A136" s="30">
        <v>2006</v>
      </c>
      <c r="B136" s="29"/>
      <c r="C136" s="28">
        <v>6863</v>
      </c>
      <c r="D136" s="17">
        <v>6863</v>
      </c>
      <c r="E136" s="17">
        <v>7035</v>
      </c>
      <c r="F136" s="18">
        <v>2207.5893223819303</v>
      </c>
      <c r="G136" s="17">
        <v>1561</v>
      </c>
      <c r="H136" s="163">
        <v>3573</v>
      </c>
      <c r="I136" s="15">
        <v>9945168</v>
      </c>
      <c r="J136" s="14">
        <v>5944566.882956879</v>
      </c>
      <c r="K136" s="13">
        <f t="shared" si="24"/>
        <v>0.6900838678642733</v>
      </c>
      <c r="L136" s="13">
        <f t="shared" si="25"/>
        <v>1.0250619262713099</v>
      </c>
      <c r="M136" s="13">
        <f t="shared" si="26"/>
        <v>7071.061561014086</v>
      </c>
    </row>
    <row r="137" spans="1:13" ht="15">
      <c r="A137" s="30">
        <v>2007</v>
      </c>
      <c r="B137" s="29"/>
      <c r="C137" s="28">
        <v>13576</v>
      </c>
      <c r="D137" s="17">
        <v>13576</v>
      </c>
      <c r="E137" s="17">
        <v>13904</v>
      </c>
      <c r="F137" s="18">
        <v>4412.791238877481</v>
      </c>
      <c r="G137" s="17">
        <v>2944</v>
      </c>
      <c r="H137" s="163">
        <v>7107</v>
      </c>
      <c r="I137" s="15">
        <v>11862983</v>
      </c>
      <c r="J137" s="14">
        <v>8700533.366187543</v>
      </c>
      <c r="K137" s="13">
        <f t="shared" si="24"/>
        <v>1.1444001900702379</v>
      </c>
      <c r="L137" s="13">
        <f t="shared" si="25"/>
        <v>1.024160282852092</v>
      </c>
      <c r="M137" s="13">
        <f t="shared" si="26"/>
        <v>6671.514333292798</v>
      </c>
    </row>
    <row r="138" spans="1:13" ht="15">
      <c r="A138" s="30">
        <v>2008</v>
      </c>
      <c r="B138" s="29"/>
      <c r="C138" s="28">
        <v>32452</v>
      </c>
      <c r="D138" s="17">
        <v>32452</v>
      </c>
      <c r="E138" s="17">
        <v>33243</v>
      </c>
      <c r="F138" s="18">
        <v>9887.989048596852</v>
      </c>
      <c r="G138" s="17">
        <v>7876</v>
      </c>
      <c r="H138" s="163">
        <v>17349</v>
      </c>
      <c r="I138" s="15">
        <v>22269446</v>
      </c>
      <c r="J138" s="14">
        <v>14115960.498288844</v>
      </c>
      <c r="K138" s="13">
        <f t="shared" si="24"/>
        <v>1.457243256073815</v>
      </c>
      <c r="L138" s="13">
        <f t="shared" si="25"/>
        <v>1.0243744607420189</v>
      </c>
      <c r="M138" s="13">
        <f t="shared" si="26"/>
        <v>7965.2191778242695</v>
      </c>
    </row>
    <row r="139" spans="1:13" ht="15">
      <c r="A139" s="30">
        <v>2009</v>
      </c>
      <c r="B139" s="29"/>
      <c r="C139" s="28">
        <v>52461</v>
      </c>
      <c r="D139" s="17">
        <v>52461</v>
      </c>
      <c r="E139" s="17">
        <v>53862</v>
      </c>
      <c r="F139" s="18">
        <v>15556.402464065708</v>
      </c>
      <c r="G139" s="17">
        <v>13027</v>
      </c>
      <c r="H139" s="163">
        <v>28838</v>
      </c>
      <c r="I139" s="15">
        <v>22970839</v>
      </c>
      <c r="J139" s="14">
        <v>17855702.81998631</v>
      </c>
      <c r="K139" s="13">
        <f t="shared" si="24"/>
        <v>2.2838086149138914</v>
      </c>
      <c r="L139" s="13">
        <f t="shared" si="25"/>
        <v>1.0267055526962887</v>
      </c>
      <c r="M139" s="13">
        <f t="shared" si="26"/>
        <v>8374.044082551563</v>
      </c>
    </row>
    <row r="140" spans="1:13" ht="15">
      <c r="A140" s="30">
        <v>2010</v>
      </c>
      <c r="B140" s="29"/>
      <c r="C140" s="28">
        <v>61054</v>
      </c>
      <c r="D140" s="17">
        <v>61054</v>
      </c>
      <c r="E140" s="17">
        <v>62546</v>
      </c>
      <c r="F140" s="18">
        <v>18202.384668035593</v>
      </c>
      <c r="G140" s="17">
        <v>15095</v>
      </c>
      <c r="H140" s="163">
        <v>33799</v>
      </c>
      <c r="I140" s="15">
        <v>21855429</v>
      </c>
      <c r="J140" s="14">
        <v>17058284.81040383</v>
      </c>
      <c r="K140" s="13">
        <f t="shared" si="24"/>
        <v>2.793539307784807</v>
      </c>
      <c r="L140" s="13">
        <f t="shared" si="25"/>
        <v>1.0244373833000295</v>
      </c>
      <c r="M140" s="13">
        <f t="shared" si="26"/>
        <v>8292.869464794723</v>
      </c>
    </row>
    <row r="141" spans="1:13" ht="15">
      <c r="A141" s="30">
        <v>2011</v>
      </c>
      <c r="B141" s="29"/>
      <c r="C141" s="28">
        <v>71864</v>
      </c>
      <c r="D141" s="17">
        <v>71864</v>
      </c>
      <c r="E141" s="17">
        <v>73726</v>
      </c>
      <c r="F141" s="18">
        <v>21313.50034223135</v>
      </c>
      <c r="G141" s="17">
        <v>17478</v>
      </c>
      <c r="H141" s="163">
        <v>38767</v>
      </c>
      <c r="I141" s="15">
        <v>21182882</v>
      </c>
      <c r="J141" s="14">
        <v>16665415.542778919</v>
      </c>
      <c r="K141" s="13">
        <f t="shared" si="24"/>
        <v>3.3925506453748837</v>
      </c>
      <c r="L141" s="13">
        <f t="shared" si="25"/>
        <v>1.025910052321051</v>
      </c>
      <c r="M141" s="13">
        <f t="shared" si="26"/>
        <v>8200.436211488195</v>
      </c>
    </row>
    <row r="142" spans="1:13" ht="15">
      <c r="A142" s="30">
        <v>2012</v>
      </c>
      <c r="B142" s="29"/>
      <c r="C142" s="28">
        <v>91794</v>
      </c>
      <c r="D142" s="17">
        <v>91794</v>
      </c>
      <c r="E142" s="17">
        <v>94301</v>
      </c>
      <c r="F142" s="18">
        <v>26826.42299794661</v>
      </c>
      <c r="G142" s="17">
        <v>22531</v>
      </c>
      <c r="H142" s="163">
        <v>51549</v>
      </c>
      <c r="I142" s="15">
        <v>20673138</v>
      </c>
      <c r="J142" s="14">
        <v>16302587.917864477</v>
      </c>
      <c r="K142" s="13">
        <f t="shared" si="24"/>
        <v>4.440254788605387</v>
      </c>
      <c r="L142" s="13">
        <f t="shared" si="25"/>
        <v>1.0273111532344161</v>
      </c>
      <c r="M142" s="13">
        <f t="shared" si="26"/>
        <v>8398.808891414485</v>
      </c>
    </row>
    <row r="143" spans="1:13" ht="15">
      <c r="A143" s="30">
        <v>2013</v>
      </c>
      <c r="B143" s="29"/>
      <c r="C143" s="28">
        <v>41015</v>
      </c>
      <c r="D143" s="17">
        <v>41015</v>
      </c>
      <c r="E143" s="17">
        <v>42064</v>
      </c>
      <c r="F143" s="18">
        <v>11796.563997262148</v>
      </c>
      <c r="G143" s="17">
        <v>9926</v>
      </c>
      <c r="H143" s="163">
        <v>21918</v>
      </c>
      <c r="I143" s="15">
        <v>16260642</v>
      </c>
      <c r="J143" s="14">
        <v>6207810.748802191</v>
      </c>
      <c r="K143" s="13">
        <f t="shared" si="24"/>
        <v>2.5223481336099765</v>
      </c>
      <c r="L143" s="13">
        <f t="shared" si="25"/>
        <v>1.0255760087772765</v>
      </c>
      <c r="M143" s="13">
        <f t="shared" si="26"/>
        <v>8414.314543034492</v>
      </c>
    </row>
    <row r="144" spans="1:13" ht="12">
      <c r="A144" s="34" t="s">
        <v>0</v>
      </c>
      <c r="B144" s="31"/>
      <c r="C144" s="32"/>
      <c r="D144" s="32"/>
      <c r="E144" s="32"/>
      <c r="F144" s="32"/>
      <c r="G144" s="32"/>
      <c r="H144" s="32"/>
      <c r="I144" s="32"/>
      <c r="J144" s="32"/>
      <c r="K144" s="32"/>
      <c r="L144" s="32"/>
      <c r="M144" s="31"/>
    </row>
    <row r="145" spans="1:13" ht="15">
      <c r="A145" s="30">
        <v>2000</v>
      </c>
      <c r="B145" s="29"/>
      <c r="C145" s="28">
        <v>284</v>
      </c>
      <c r="D145" s="17">
        <v>284</v>
      </c>
      <c r="E145" s="17">
        <v>289</v>
      </c>
      <c r="F145" s="18">
        <v>141.51129363449692</v>
      </c>
      <c r="G145" s="17">
        <v>73</v>
      </c>
      <c r="H145" s="163">
        <v>276</v>
      </c>
      <c r="I145" s="15">
        <v>1716415</v>
      </c>
      <c r="J145" s="14">
        <v>789189.0047912389</v>
      </c>
      <c r="K145" s="13">
        <f>C145/I145*1000</f>
        <v>0.1654611501297763</v>
      </c>
      <c r="L145" s="13">
        <f>E145/C145</f>
        <v>1.017605633802817</v>
      </c>
      <c r="M145" s="13">
        <f>G145/F145*10000</f>
        <v>5158.598873991526</v>
      </c>
    </row>
    <row r="146" spans="1:13" ht="15">
      <c r="A146" s="30">
        <v>2001</v>
      </c>
      <c r="B146" s="29"/>
      <c r="C146" s="28">
        <v>640</v>
      </c>
      <c r="D146" s="17">
        <v>640</v>
      </c>
      <c r="E146" s="17">
        <v>655</v>
      </c>
      <c r="F146" s="18">
        <v>342.5434633812457</v>
      </c>
      <c r="G146" s="17">
        <v>148</v>
      </c>
      <c r="H146" s="163">
        <v>623</v>
      </c>
      <c r="I146" s="15">
        <v>1702942</v>
      </c>
      <c r="J146" s="14">
        <v>1440685.3333333333</v>
      </c>
      <c r="K146" s="13">
        <f aca="true" t="shared" si="27" ref="K146:K158">C146/I146*1000</f>
        <v>0.37582019822166585</v>
      </c>
      <c r="L146" s="13">
        <f aca="true" t="shared" si="28" ref="L146:L158">E146/C146</f>
        <v>1.0234375</v>
      </c>
      <c r="M146" s="13">
        <f aca="true" t="shared" si="29" ref="M146:M158">G146/F146*10000</f>
        <v>4320.619594929424</v>
      </c>
    </row>
    <row r="147" spans="1:13" ht="15">
      <c r="A147" s="30">
        <v>2002</v>
      </c>
      <c r="B147" s="29"/>
      <c r="C147" s="28">
        <v>763</v>
      </c>
      <c r="D147" s="17">
        <v>763</v>
      </c>
      <c r="E147" s="17">
        <v>772</v>
      </c>
      <c r="F147" s="18">
        <v>399.854893908282</v>
      </c>
      <c r="G147" s="17">
        <v>216</v>
      </c>
      <c r="H147" s="163">
        <v>749</v>
      </c>
      <c r="I147" s="15">
        <v>3408397</v>
      </c>
      <c r="J147" s="14">
        <v>2855861.659137577</v>
      </c>
      <c r="K147" s="13">
        <f t="shared" si="27"/>
        <v>0.2238588990660419</v>
      </c>
      <c r="L147" s="13">
        <f t="shared" si="28"/>
        <v>1.0117955439056356</v>
      </c>
      <c r="M147" s="13">
        <f t="shared" si="29"/>
        <v>5401.959643128582</v>
      </c>
    </row>
    <row r="148" spans="1:13" ht="15">
      <c r="A148" s="30">
        <v>2003</v>
      </c>
      <c r="B148" s="29"/>
      <c r="C148" s="28">
        <v>922</v>
      </c>
      <c r="D148" s="17">
        <v>922</v>
      </c>
      <c r="E148" s="17">
        <v>940</v>
      </c>
      <c r="F148" s="18">
        <v>488.5639972621492</v>
      </c>
      <c r="G148" s="17">
        <v>249</v>
      </c>
      <c r="H148" s="163">
        <v>950</v>
      </c>
      <c r="I148" s="15">
        <v>3603012</v>
      </c>
      <c r="J148" s="14">
        <v>3004236.268309377</v>
      </c>
      <c r="K148" s="13">
        <f t="shared" si="27"/>
        <v>0.25589701061223225</v>
      </c>
      <c r="L148" s="13">
        <f t="shared" si="28"/>
        <v>1.0195227765726682</v>
      </c>
      <c r="M148" s="13">
        <f t="shared" si="29"/>
        <v>5096.5687483188385</v>
      </c>
    </row>
    <row r="149" spans="1:13" ht="15">
      <c r="A149" s="30">
        <v>2004</v>
      </c>
      <c r="B149" s="29"/>
      <c r="C149" s="28">
        <v>1021</v>
      </c>
      <c r="D149" s="17">
        <v>1021</v>
      </c>
      <c r="E149" s="17">
        <v>1036</v>
      </c>
      <c r="F149" s="18">
        <v>552.1642710472279</v>
      </c>
      <c r="G149" s="17">
        <v>301</v>
      </c>
      <c r="H149" s="163">
        <v>954</v>
      </c>
      <c r="I149" s="15">
        <v>3809836</v>
      </c>
      <c r="J149" s="14">
        <v>3120787.9808350443</v>
      </c>
      <c r="K149" s="13">
        <f t="shared" si="27"/>
        <v>0.26799053817539653</v>
      </c>
      <c r="L149" s="13">
        <f t="shared" si="28"/>
        <v>1.0146914789422135</v>
      </c>
      <c r="M149" s="13">
        <f t="shared" si="29"/>
        <v>5451.276291910868</v>
      </c>
    </row>
    <row r="150" spans="1:13" ht="15">
      <c r="A150" s="30">
        <v>2005</v>
      </c>
      <c r="B150" s="29"/>
      <c r="C150" s="28">
        <v>1399</v>
      </c>
      <c r="D150" s="17">
        <v>1399</v>
      </c>
      <c r="E150" s="17">
        <v>1424</v>
      </c>
      <c r="F150" s="18">
        <v>787.4880219028063</v>
      </c>
      <c r="G150" s="17">
        <v>332</v>
      </c>
      <c r="H150" s="163">
        <v>1048</v>
      </c>
      <c r="I150" s="15">
        <v>4019287</v>
      </c>
      <c r="J150" s="14">
        <v>3325234.5270362766</v>
      </c>
      <c r="K150" s="13">
        <f t="shared" si="27"/>
        <v>0.34807168535115807</v>
      </c>
      <c r="L150" s="13">
        <f t="shared" si="28"/>
        <v>1.0178699070764832</v>
      </c>
      <c r="M150" s="13">
        <f t="shared" si="29"/>
        <v>4215.937141466467</v>
      </c>
    </row>
    <row r="151" spans="1:13" ht="15">
      <c r="A151" s="30">
        <v>2006</v>
      </c>
      <c r="B151" s="29"/>
      <c r="C151" s="28">
        <v>6863</v>
      </c>
      <c r="D151" s="17">
        <v>6863</v>
      </c>
      <c r="E151" s="17">
        <v>7035</v>
      </c>
      <c r="F151" s="18">
        <v>3760.80219028063</v>
      </c>
      <c r="G151" s="17">
        <v>1629</v>
      </c>
      <c r="H151" s="163">
        <v>4997</v>
      </c>
      <c r="I151" s="15">
        <v>9945168</v>
      </c>
      <c r="J151" s="14">
        <v>5944566.882956879</v>
      </c>
      <c r="K151" s="13">
        <f t="shared" si="27"/>
        <v>0.6900838678642733</v>
      </c>
      <c r="L151" s="13">
        <f t="shared" si="28"/>
        <v>1.0250619262713099</v>
      </c>
      <c r="M151" s="13">
        <f t="shared" si="29"/>
        <v>4331.522684734568</v>
      </c>
    </row>
    <row r="152" spans="1:13" ht="15">
      <c r="A152" s="30">
        <v>2007</v>
      </c>
      <c r="B152" s="29"/>
      <c r="C152" s="28">
        <v>13576</v>
      </c>
      <c r="D152" s="17">
        <v>13576</v>
      </c>
      <c r="E152" s="17">
        <v>13904</v>
      </c>
      <c r="F152" s="18">
        <v>7582.787132101301</v>
      </c>
      <c r="G152" s="17">
        <v>3119</v>
      </c>
      <c r="H152" s="163">
        <v>9810</v>
      </c>
      <c r="I152" s="15">
        <v>11862983</v>
      </c>
      <c r="J152" s="14">
        <v>8700533.366187543</v>
      </c>
      <c r="K152" s="13">
        <f t="shared" si="27"/>
        <v>1.1444001900702379</v>
      </c>
      <c r="L152" s="13">
        <f t="shared" si="28"/>
        <v>1.024160282852092</v>
      </c>
      <c r="M152" s="13">
        <f t="shared" si="29"/>
        <v>4113.263297074356</v>
      </c>
    </row>
    <row r="153" spans="1:13" ht="15">
      <c r="A153" s="30">
        <v>2008</v>
      </c>
      <c r="B153" s="29"/>
      <c r="C153" s="28">
        <v>32452</v>
      </c>
      <c r="D153" s="17">
        <v>32452</v>
      </c>
      <c r="E153" s="17">
        <v>33243</v>
      </c>
      <c r="F153" s="18">
        <v>16605.88090349076</v>
      </c>
      <c r="G153" s="17">
        <v>8281</v>
      </c>
      <c r="H153" s="163">
        <v>22513</v>
      </c>
      <c r="I153" s="15">
        <v>22269446</v>
      </c>
      <c r="J153" s="14">
        <v>14115960.498288844</v>
      </c>
      <c r="K153" s="13">
        <f t="shared" si="27"/>
        <v>1.457243256073815</v>
      </c>
      <c r="L153" s="13">
        <f t="shared" si="28"/>
        <v>1.0243744607420189</v>
      </c>
      <c r="M153" s="13">
        <f t="shared" si="29"/>
        <v>4986.787541189237</v>
      </c>
    </row>
    <row r="154" spans="1:13" ht="15">
      <c r="A154" s="30">
        <v>2009</v>
      </c>
      <c r="B154" s="29"/>
      <c r="C154" s="28">
        <v>52461</v>
      </c>
      <c r="D154" s="17">
        <v>52461</v>
      </c>
      <c r="E154" s="17">
        <v>53862</v>
      </c>
      <c r="F154" s="18">
        <v>26074.80629705681</v>
      </c>
      <c r="G154" s="17">
        <v>13594</v>
      </c>
      <c r="H154" s="163">
        <v>36494</v>
      </c>
      <c r="I154" s="15">
        <v>22970839</v>
      </c>
      <c r="J154" s="14">
        <v>17855702.81998631</v>
      </c>
      <c r="K154" s="13">
        <f t="shared" si="27"/>
        <v>2.2838086149138914</v>
      </c>
      <c r="L154" s="13">
        <f t="shared" si="28"/>
        <v>1.0267055526962887</v>
      </c>
      <c r="M154" s="13">
        <f t="shared" si="29"/>
        <v>5213.46154795191</v>
      </c>
    </row>
    <row r="155" spans="1:13" ht="15">
      <c r="A155" s="30">
        <v>2010</v>
      </c>
      <c r="B155" s="29"/>
      <c r="C155" s="28">
        <v>61054</v>
      </c>
      <c r="D155" s="17">
        <v>61054</v>
      </c>
      <c r="E155" s="17">
        <v>62546</v>
      </c>
      <c r="F155" s="18">
        <v>30394.48049281314</v>
      </c>
      <c r="G155" s="17">
        <v>15699</v>
      </c>
      <c r="H155" s="163">
        <v>42515</v>
      </c>
      <c r="I155" s="15">
        <v>21855429</v>
      </c>
      <c r="J155" s="14">
        <v>17058284.81040383</v>
      </c>
      <c r="K155" s="13">
        <f t="shared" si="27"/>
        <v>2.793539307784807</v>
      </c>
      <c r="L155" s="13">
        <f t="shared" si="28"/>
        <v>1.0244373833000295</v>
      </c>
      <c r="M155" s="13">
        <f t="shared" si="29"/>
        <v>5165.082523358829</v>
      </c>
    </row>
    <row r="156" spans="1:13" ht="15">
      <c r="A156" s="30">
        <v>2011</v>
      </c>
      <c r="B156" s="29"/>
      <c r="C156" s="28">
        <v>71864</v>
      </c>
      <c r="D156" s="17">
        <v>71864</v>
      </c>
      <c r="E156" s="17">
        <v>73726</v>
      </c>
      <c r="F156" s="18">
        <v>35547.13757700205</v>
      </c>
      <c r="G156" s="17">
        <v>18257</v>
      </c>
      <c r="H156" s="163">
        <v>48493</v>
      </c>
      <c r="I156" s="15">
        <v>21182882</v>
      </c>
      <c r="J156" s="14">
        <v>16665415.542778919</v>
      </c>
      <c r="K156" s="13">
        <f t="shared" si="27"/>
        <v>3.3925506453748837</v>
      </c>
      <c r="L156" s="13">
        <f t="shared" si="28"/>
        <v>1.025910052321051</v>
      </c>
      <c r="M156" s="13">
        <f t="shared" si="29"/>
        <v>5135.997226345375</v>
      </c>
    </row>
    <row r="157" spans="1:13" ht="15">
      <c r="A157" s="30">
        <v>2012</v>
      </c>
      <c r="B157" s="29"/>
      <c r="C157" s="28">
        <v>91794</v>
      </c>
      <c r="D157" s="17">
        <v>91794</v>
      </c>
      <c r="E157" s="17">
        <v>94301</v>
      </c>
      <c r="F157" s="18">
        <v>43844.54209445585</v>
      </c>
      <c r="G157" s="17">
        <v>23472</v>
      </c>
      <c r="H157" s="163">
        <v>63822</v>
      </c>
      <c r="I157" s="15">
        <v>20673138</v>
      </c>
      <c r="J157" s="14">
        <v>16302587.917864477</v>
      </c>
      <c r="K157" s="13">
        <f t="shared" si="27"/>
        <v>4.440254788605387</v>
      </c>
      <c r="L157" s="13">
        <f t="shared" si="28"/>
        <v>1.0273111532344161</v>
      </c>
      <c r="M157" s="13">
        <f t="shared" si="29"/>
        <v>5353.459947063295</v>
      </c>
    </row>
    <row r="158" spans="1:13" ht="15">
      <c r="A158" s="30">
        <v>2013</v>
      </c>
      <c r="B158" s="29"/>
      <c r="C158" s="28">
        <v>41015</v>
      </c>
      <c r="D158" s="17">
        <v>41015</v>
      </c>
      <c r="E158" s="17">
        <v>42064</v>
      </c>
      <c r="F158" s="18">
        <v>14749.787816563998</v>
      </c>
      <c r="G158" s="17">
        <v>10119</v>
      </c>
      <c r="H158" s="163">
        <v>24301</v>
      </c>
      <c r="I158" s="15">
        <v>16260642</v>
      </c>
      <c r="J158" s="14">
        <v>6207810.748802191</v>
      </c>
      <c r="K158" s="13">
        <f t="shared" si="27"/>
        <v>2.5223481336099765</v>
      </c>
      <c r="L158" s="13">
        <f t="shared" si="28"/>
        <v>1.0255760087772765</v>
      </c>
      <c r="M158" s="13">
        <f t="shared" si="29"/>
        <v>6860.437672626295</v>
      </c>
    </row>
    <row r="159" spans="1:13" ht="12">
      <c r="A159" s="20" t="s">
        <v>2</v>
      </c>
      <c r="B159" s="20"/>
      <c r="C159" s="20"/>
      <c r="D159" s="20"/>
      <c r="E159" s="20"/>
      <c r="F159" s="20"/>
      <c r="G159" s="20"/>
      <c r="H159" s="161"/>
      <c r="I159" s="20"/>
      <c r="J159" s="20"/>
      <c r="K159" s="20"/>
      <c r="L159" s="20"/>
      <c r="M159" s="20"/>
    </row>
    <row r="160" spans="1:13" ht="15">
      <c r="A160" s="37" t="s">
        <v>1</v>
      </c>
      <c r="B160" s="36"/>
      <c r="C160" s="36"/>
      <c r="D160" s="36"/>
      <c r="E160" s="36"/>
      <c r="F160" s="36"/>
      <c r="G160" s="36"/>
      <c r="H160" s="162"/>
      <c r="I160" s="36"/>
      <c r="J160" s="36"/>
      <c r="K160" s="36"/>
      <c r="L160" s="36"/>
      <c r="M160" s="35"/>
    </row>
    <row r="161" spans="1:13" ht="15">
      <c r="A161" s="30">
        <v>2000</v>
      </c>
      <c r="B161" s="29"/>
      <c r="C161" s="28">
        <v>61</v>
      </c>
      <c r="D161" s="17">
        <v>61</v>
      </c>
      <c r="E161" s="17">
        <v>61</v>
      </c>
      <c r="F161" s="18">
        <v>9.086926762491444</v>
      </c>
      <c r="G161" s="17">
        <v>28</v>
      </c>
      <c r="H161" s="163">
        <v>56</v>
      </c>
      <c r="I161" s="15">
        <v>3054043</v>
      </c>
      <c r="J161" s="14">
        <v>1410187.509924709</v>
      </c>
      <c r="K161" s="13">
        <f>C161/I161*1000</f>
        <v>0.019973523620983726</v>
      </c>
      <c r="L161" s="13">
        <f>E161/C161</f>
        <v>1</v>
      </c>
      <c r="M161" s="13">
        <f>G161/F161*10000</f>
        <v>30813.498041578787</v>
      </c>
    </row>
    <row r="162" spans="1:13" ht="15">
      <c r="A162" s="30">
        <v>2001</v>
      </c>
      <c r="B162" s="29"/>
      <c r="C162" s="28">
        <v>149</v>
      </c>
      <c r="D162" s="17">
        <v>149</v>
      </c>
      <c r="E162" s="17">
        <v>150</v>
      </c>
      <c r="F162" s="18">
        <v>27.786447638603697</v>
      </c>
      <c r="G162" s="17">
        <v>72</v>
      </c>
      <c r="H162" s="163">
        <v>142</v>
      </c>
      <c r="I162" s="15">
        <v>3267924</v>
      </c>
      <c r="J162" s="14">
        <v>2750358.1163586583</v>
      </c>
      <c r="K162" s="13">
        <f aca="true" t="shared" si="30" ref="K162:K174">C162/I162*1000</f>
        <v>0.04559469559267596</v>
      </c>
      <c r="L162" s="13">
        <f aca="true" t="shared" si="31" ref="L162:L174">E162/C162</f>
        <v>1.0067114093959733</v>
      </c>
      <c r="M162" s="13">
        <f aca="true" t="shared" si="32" ref="M162:M174">G162/F162*10000</f>
        <v>25911.912503694944</v>
      </c>
    </row>
    <row r="163" spans="1:13" ht="15">
      <c r="A163" s="30">
        <v>2002</v>
      </c>
      <c r="B163" s="29"/>
      <c r="C163" s="28">
        <v>142</v>
      </c>
      <c r="D163" s="17">
        <v>142</v>
      </c>
      <c r="E163" s="17">
        <v>143</v>
      </c>
      <c r="F163" s="18">
        <v>24.262833675564682</v>
      </c>
      <c r="G163" s="17">
        <v>78</v>
      </c>
      <c r="H163" s="163">
        <v>155</v>
      </c>
      <c r="I163" s="15">
        <v>3531986</v>
      </c>
      <c r="J163" s="14">
        <v>2950302.71321013</v>
      </c>
      <c r="K163" s="13">
        <f t="shared" si="30"/>
        <v>0.04020400986866879</v>
      </c>
      <c r="L163" s="13">
        <f t="shared" si="31"/>
        <v>1.0070422535211268</v>
      </c>
      <c r="M163" s="13">
        <f t="shared" si="32"/>
        <v>32147.935003385242</v>
      </c>
    </row>
    <row r="164" spans="1:13" ht="15">
      <c r="A164" s="30">
        <v>2003</v>
      </c>
      <c r="B164" s="29"/>
      <c r="C164" s="28">
        <v>170</v>
      </c>
      <c r="D164" s="17">
        <v>170</v>
      </c>
      <c r="E164" s="17">
        <v>171</v>
      </c>
      <c r="F164" s="18">
        <v>29.70841889117043</v>
      </c>
      <c r="G164" s="17">
        <v>85</v>
      </c>
      <c r="H164" s="163">
        <v>154</v>
      </c>
      <c r="I164" s="15">
        <v>3465500</v>
      </c>
      <c r="J164" s="14">
        <v>2890441.560574949</v>
      </c>
      <c r="K164" s="13">
        <f t="shared" si="30"/>
        <v>0.049054970422738424</v>
      </c>
      <c r="L164" s="13">
        <f t="shared" si="31"/>
        <v>1.0058823529411764</v>
      </c>
      <c r="M164" s="13">
        <f t="shared" si="32"/>
        <v>28611.418302460603</v>
      </c>
    </row>
    <row r="165" spans="1:13" ht="15">
      <c r="A165" s="30">
        <v>2004</v>
      </c>
      <c r="B165" s="29"/>
      <c r="C165" s="28">
        <v>183</v>
      </c>
      <c r="D165" s="17">
        <v>183</v>
      </c>
      <c r="E165" s="17">
        <v>184</v>
      </c>
      <c r="F165" s="18">
        <v>36.28747433264887</v>
      </c>
      <c r="G165" s="17">
        <v>69</v>
      </c>
      <c r="H165" s="163">
        <v>134</v>
      </c>
      <c r="I165" s="15">
        <v>3720605</v>
      </c>
      <c r="J165" s="14">
        <v>3049610.379192334</v>
      </c>
      <c r="K165" s="13">
        <f t="shared" si="30"/>
        <v>0.04918554912440315</v>
      </c>
      <c r="L165" s="13">
        <f t="shared" si="31"/>
        <v>1.005464480874317</v>
      </c>
      <c r="M165" s="13">
        <f t="shared" si="32"/>
        <v>19014.825712992304</v>
      </c>
    </row>
    <row r="166" spans="1:13" ht="15">
      <c r="A166" s="30">
        <v>2005</v>
      </c>
      <c r="B166" s="29"/>
      <c r="C166" s="28">
        <v>138</v>
      </c>
      <c r="D166" s="17">
        <v>138</v>
      </c>
      <c r="E166" s="17">
        <v>141</v>
      </c>
      <c r="F166" s="18">
        <v>26.822724161533195</v>
      </c>
      <c r="G166" s="17">
        <v>50</v>
      </c>
      <c r="H166" s="163">
        <v>71</v>
      </c>
      <c r="I166" s="15">
        <v>3828773</v>
      </c>
      <c r="J166" s="14">
        <v>3166536.008213552</v>
      </c>
      <c r="K166" s="13">
        <f t="shared" si="30"/>
        <v>0.03604287848874822</v>
      </c>
      <c r="L166" s="13">
        <f t="shared" si="31"/>
        <v>1.0217391304347827</v>
      </c>
      <c r="M166" s="13">
        <f t="shared" si="32"/>
        <v>18640.91048280086</v>
      </c>
    </row>
    <row r="167" spans="1:13" ht="15">
      <c r="A167" s="30">
        <v>2006</v>
      </c>
      <c r="B167" s="29"/>
      <c r="C167" s="28">
        <v>466</v>
      </c>
      <c r="D167" s="17">
        <v>466</v>
      </c>
      <c r="E167" s="17">
        <v>473</v>
      </c>
      <c r="F167" s="18">
        <v>85.20739219712526</v>
      </c>
      <c r="G167" s="17">
        <v>186</v>
      </c>
      <c r="H167" s="163">
        <v>299</v>
      </c>
      <c r="I167" s="15">
        <v>9830964</v>
      </c>
      <c r="J167" s="14">
        <v>5851303.79192334</v>
      </c>
      <c r="K167" s="13">
        <f t="shared" si="30"/>
        <v>0.04740125179992522</v>
      </c>
      <c r="L167" s="13">
        <f t="shared" si="31"/>
        <v>1.0150214592274678</v>
      </c>
      <c r="M167" s="13">
        <f t="shared" si="32"/>
        <v>21829.091960670907</v>
      </c>
    </row>
    <row r="168" spans="1:13" ht="15">
      <c r="A168" s="30">
        <v>2007</v>
      </c>
      <c r="B168" s="29"/>
      <c r="C168" s="28">
        <v>865</v>
      </c>
      <c r="D168" s="17">
        <v>865</v>
      </c>
      <c r="E168" s="17">
        <v>873</v>
      </c>
      <c r="F168" s="18">
        <v>165.22929500342232</v>
      </c>
      <c r="G168" s="17">
        <v>354</v>
      </c>
      <c r="H168" s="163">
        <v>594</v>
      </c>
      <c r="I168" s="15">
        <v>11746838</v>
      </c>
      <c r="J168" s="14">
        <v>8605074.392881587</v>
      </c>
      <c r="K168" s="13">
        <f t="shared" si="30"/>
        <v>0.07363683741956771</v>
      </c>
      <c r="L168" s="13">
        <f t="shared" si="31"/>
        <v>1.0092485549132948</v>
      </c>
      <c r="M168" s="13">
        <f t="shared" si="32"/>
        <v>21424.772162386078</v>
      </c>
    </row>
    <row r="169" spans="1:13" ht="15">
      <c r="A169" s="30">
        <v>2008</v>
      </c>
      <c r="B169" s="29"/>
      <c r="C169" s="28">
        <v>1797</v>
      </c>
      <c r="D169" s="17">
        <v>1797</v>
      </c>
      <c r="E169" s="17">
        <v>1824</v>
      </c>
      <c r="F169" s="18">
        <v>327.2772073921971</v>
      </c>
      <c r="G169" s="17">
        <v>709</v>
      </c>
      <c r="H169" s="163">
        <v>1253</v>
      </c>
      <c r="I169" s="15">
        <v>22117369</v>
      </c>
      <c r="J169" s="14">
        <v>13995016.369609857</v>
      </c>
      <c r="K169" s="13">
        <f t="shared" si="30"/>
        <v>0.08124836186437907</v>
      </c>
      <c r="L169" s="13">
        <f t="shared" si="31"/>
        <v>1.015025041736227</v>
      </c>
      <c r="M169" s="13">
        <f t="shared" si="32"/>
        <v>21663.592330472322</v>
      </c>
    </row>
    <row r="170" spans="1:13" ht="15">
      <c r="A170" s="30">
        <v>2009</v>
      </c>
      <c r="B170" s="29"/>
      <c r="C170" s="28">
        <v>2692</v>
      </c>
      <c r="D170" s="17">
        <v>2692</v>
      </c>
      <c r="E170" s="17">
        <v>2738</v>
      </c>
      <c r="F170" s="18">
        <v>478.13004791238876</v>
      </c>
      <c r="G170" s="17">
        <v>1106</v>
      </c>
      <c r="H170" s="163">
        <v>1846</v>
      </c>
      <c r="I170" s="15">
        <v>22826178</v>
      </c>
      <c r="J170" s="14">
        <v>17734855.6495551</v>
      </c>
      <c r="K170" s="13">
        <f t="shared" si="30"/>
        <v>0.11793476770399319</v>
      </c>
      <c r="L170" s="13">
        <f t="shared" si="31"/>
        <v>1.0170876671619613</v>
      </c>
      <c r="M170" s="13">
        <f t="shared" si="32"/>
        <v>23131.781924792573</v>
      </c>
    </row>
    <row r="171" spans="1:13" ht="15">
      <c r="A171" s="30">
        <v>2010</v>
      </c>
      <c r="B171" s="29"/>
      <c r="C171" s="28">
        <v>2831</v>
      </c>
      <c r="D171" s="17">
        <v>2831</v>
      </c>
      <c r="E171" s="17">
        <v>2885</v>
      </c>
      <c r="F171" s="18">
        <v>512.7145790554415</v>
      </c>
      <c r="G171" s="17">
        <v>1090</v>
      </c>
      <c r="H171" s="163">
        <v>1927</v>
      </c>
      <c r="I171" s="15">
        <v>21914392</v>
      </c>
      <c r="J171" s="14">
        <v>17101185.49760438</v>
      </c>
      <c r="K171" s="13">
        <f t="shared" si="30"/>
        <v>0.12918451034370473</v>
      </c>
      <c r="L171" s="13">
        <f t="shared" si="31"/>
        <v>1.0190745319675028</v>
      </c>
      <c r="M171" s="13">
        <f t="shared" si="32"/>
        <v>21259.39157041475</v>
      </c>
    </row>
    <row r="172" spans="1:13" ht="15">
      <c r="A172" s="30">
        <v>2011</v>
      </c>
      <c r="B172" s="29"/>
      <c r="C172" s="28">
        <v>3219</v>
      </c>
      <c r="D172" s="17">
        <v>3219</v>
      </c>
      <c r="E172" s="17">
        <v>3301</v>
      </c>
      <c r="F172" s="18">
        <v>540.2655715263518</v>
      </c>
      <c r="G172" s="17">
        <v>1337</v>
      </c>
      <c r="H172" s="163">
        <v>2201</v>
      </c>
      <c r="I172" s="15">
        <v>21156968</v>
      </c>
      <c r="J172" s="14">
        <v>16632715.356605064</v>
      </c>
      <c r="K172" s="13">
        <f t="shared" si="30"/>
        <v>0.1521484552985097</v>
      </c>
      <c r="L172" s="13">
        <f t="shared" si="31"/>
        <v>1.0254737496116806</v>
      </c>
      <c r="M172" s="13">
        <f t="shared" si="32"/>
        <v>24747.088662761238</v>
      </c>
    </row>
    <row r="173" spans="1:13" ht="15">
      <c r="A173" s="30">
        <v>2012</v>
      </c>
      <c r="B173" s="29"/>
      <c r="C173" s="28">
        <v>4268</v>
      </c>
      <c r="D173" s="17">
        <v>4268</v>
      </c>
      <c r="E173" s="17">
        <v>4376</v>
      </c>
      <c r="F173" s="18">
        <v>734.6776180698151</v>
      </c>
      <c r="G173" s="17">
        <v>1753</v>
      </c>
      <c r="H173" s="163">
        <v>2939</v>
      </c>
      <c r="I173" s="15">
        <v>20785402</v>
      </c>
      <c r="J173" s="14">
        <v>16384633.995893223</v>
      </c>
      <c r="K173" s="13">
        <f t="shared" si="30"/>
        <v>0.20533641831897212</v>
      </c>
      <c r="L173" s="13">
        <f t="shared" si="31"/>
        <v>1.0253045923149016</v>
      </c>
      <c r="M173" s="13">
        <f t="shared" si="32"/>
        <v>23860.80584033003</v>
      </c>
    </row>
    <row r="174" spans="1:13" ht="15">
      <c r="A174" s="30">
        <v>2013</v>
      </c>
      <c r="B174" s="29"/>
      <c r="C174" s="28">
        <v>1980</v>
      </c>
      <c r="D174" s="17">
        <v>1980</v>
      </c>
      <c r="E174" s="17">
        <v>2038</v>
      </c>
      <c r="F174" s="18">
        <v>344.9308692676249</v>
      </c>
      <c r="G174" s="17">
        <v>818</v>
      </c>
      <c r="H174" s="163">
        <v>1384</v>
      </c>
      <c r="I174" s="15">
        <v>16384304</v>
      </c>
      <c r="J174" s="14">
        <v>6247187.482546201</v>
      </c>
      <c r="K174" s="13">
        <f t="shared" si="30"/>
        <v>0.12084736708986844</v>
      </c>
      <c r="L174" s="13">
        <f t="shared" si="31"/>
        <v>1.0292929292929294</v>
      </c>
      <c r="M174" s="13">
        <f t="shared" si="32"/>
        <v>23714.896893305606</v>
      </c>
    </row>
    <row r="175" spans="1:13" ht="12">
      <c r="A175" s="34" t="s">
        <v>0</v>
      </c>
      <c r="B175" s="31"/>
      <c r="C175" s="32"/>
      <c r="D175" s="32"/>
      <c r="E175" s="32"/>
      <c r="F175" s="32"/>
      <c r="G175" s="32"/>
      <c r="H175" s="32"/>
      <c r="I175" s="32"/>
      <c r="J175" s="32"/>
      <c r="K175" s="32"/>
      <c r="L175" s="32"/>
      <c r="M175" s="31"/>
    </row>
    <row r="176" spans="1:13" ht="15">
      <c r="A176" s="30">
        <v>2000</v>
      </c>
      <c r="B176" s="29"/>
      <c r="C176" s="28">
        <v>61</v>
      </c>
      <c r="D176" s="17">
        <v>61</v>
      </c>
      <c r="E176" s="17">
        <v>61</v>
      </c>
      <c r="F176" s="18">
        <v>15.186858316221766</v>
      </c>
      <c r="G176" s="17">
        <v>28</v>
      </c>
      <c r="H176" s="163">
        <v>59</v>
      </c>
      <c r="I176" s="15">
        <v>3054043</v>
      </c>
      <c r="J176" s="14">
        <v>1410187.509924709</v>
      </c>
      <c r="K176" s="13">
        <f>C176/I176*1000</f>
        <v>0.019973523620983726</v>
      </c>
      <c r="L176" s="13">
        <f>E176/C176</f>
        <v>1</v>
      </c>
      <c r="M176" s="13">
        <f>G176/F176*10000</f>
        <v>18436.992969172527</v>
      </c>
    </row>
    <row r="177" spans="1:13" ht="15">
      <c r="A177" s="30">
        <v>2001</v>
      </c>
      <c r="B177" s="29"/>
      <c r="C177" s="28">
        <v>149</v>
      </c>
      <c r="D177" s="17">
        <v>149</v>
      </c>
      <c r="E177" s="17">
        <v>150</v>
      </c>
      <c r="F177" s="18">
        <v>47.507186858316224</v>
      </c>
      <c r="G177" s="17">
        <v>73</v>
      </c>
      <c r="H177" s="163">
        <v>172</v>
      </c>
      <c r="I177" s="15">
        <v>3267924</v>
      </c>
      <c r="J177" s="14">
        <v>2750358.1163586583</v>
      </c>
      <c r="K177" s="13">
        <f aca="true" t="shared" si="33" ref="K177:K189">C177/I177*1000</f>
        <v>0.04559469559267596</v>
      </c>
      <c r="L177" s="13">
        <f aca="true" t="shared" si="34" ref="L177:L189">E177/C177</f>
        <v>1.0067114093959733</v>
      </c>
      <c r="M177" s="13">
        <f aca="true" t="shared" si="35" ref="M177:M189">G177/F177*10000</f>
        <v>15366.09612724758</v>
      </c>
    </row>
    <row r="178" spans="1:13" ht="15">
      <c r="A178" s="30">
        <v>2002</v>
      </c>
      <c r="B178" s="29"/>
      <c r="C178" s="28">
        <v>142</v>
      </c>
      <c r="D178" s="17">
        <v>142</v>
      </c>
      <c r="E178" s="17">
        <v>143</v>
      </c>
      <c r="F178" s="18">
        <v>41.81519507186858</v>
      </c>
      <c r="G178" s="17">
        <v>78</v>
      </c>
      <c r="H178" s="163">
        <v>172</v>
      </c>
      <c r="I178" s="15">
        <v>3531986</v>
      </c>
      <c r="J178" s="14">
        <v>2950302.71321013</v>
      </c>
      <c r="K178" s="13">
        <f t="shared" si="33"/>
        <v>0.04020400986866879</v>
      </c>
      <c r="L178" s="13">
        <f t="shared" si="34"/>
        <v>1.0070422535211268</v>
      </c>
      <c r="M178" s="13">
        <f t="shared" si="35"/>
        <v>18653.506187389514</v>
      </c>
    </row>
    <row r="179" spans="1:13" ht="15">
      <c r="A179" s="30">
        <v>2003</v>
      </c>
      <c r="B179" s="29"/>
      <c r="C179" s="28">
        <v>170</v>
      </c>
      <c r="D179" s="17">
        <v>170</v>
      </c>
      <c r="E179" s="17">
        <v>171</v>
      </c>
      <c r="F179" s="18">
        <v>51.1895961670089</v>
      </c>
      <c r="G179" s="17">
        <v>86</v>
      </c>
      <c r="H179" s="163">
        <v>194</v>
      </c>
      <c r="I179" s="15">
        <v>3465500</v>
      </c>
      <c r="J179" s="14">
        <v>2890441.560574949</v>
      </c>
      <c r="K179" s="13">
        <f t="shared" si="33"/>
        <v>0.049054970422738424</v>
      </c>
      <c r="L179" s="13">
        <f t="shared" si="34"/>
        <v>1.0058823529411764</v>
      </c>
      <c r="M179" s="13">
        <f t="shared" si="35"/>
        <v>16800.288816387652</v>
      </c>
    </row>
    <row r="180" spans="1:13" ht="15">
      <c r="A180" s="30">
        <v>2004</v>
      </c>
      <c r="B180" s="29"/>
      <c r="C180" s="28">
        <v>183</v>
      </c>
      <c r="D180" s="17">
        <v>183</v>
      </c>
      <c r="E180" s="17">
        <v>184</v>
      </c>
      <c r="F180" s="18">
        <v>64.1533196440794</v>
      </c>
      <c r="G180" s="17">
        <v>69</v>
      </c>
      <c r="H180" s="163">
        <v>157</v>
      </c>
      <c r="I180" s="15">
        <v>3720605</v>
      </c>
      <c r="J180" s="14">
        <v>3049610.379192334</v>
      </c>
      <c r="K180" s="13">
        <f t="shared" si="33"/>
        <v>0.04918554912440315</v>
      </c>
      <c r="L180" s="13">
        <f t="shared" si="34"/>
        <v>1.005464480874317</v>
      </c>
      <c r="M180" s="13">
        <f t="shared" si="35"/>
        <v>10755.483953567771</v>
      </c>
    </row>
    <row r="181" spans="1:13" ht="15">
      <c r="A181" s="30">
        <v>2005</v>
      </c>
      <c r="B181" s="29"/>
      <c r="C181" s="28">
        <v>138</v>
      </c>
      <c r="D181" s="17">
        <v>138</v>
      </c>
      <c r="E181" s="17">
        <v>141</v>
      </c>
      <c r="F181" s="18">
        <v>42.95687885010267</v>
      </c>
      <c r="G181" s="17">
        <v>51</v>
      </c>
      <c r="H181" s="163">
        <v>79</v>
      </c>
      <c r="I181" s="15">
        <v>3828773</v>
      </c>
      <c r="J181" s="14">
        <v>3166536.008213552</v>
      </c>
      <c r="K181" s="13">
        <f t="shared" si="33"/>
        <v>0.03604287848874822</v>
      </c>
      <c r="L181" s="13">
        <f t="shared" si="34"/>
        <v>1.0217391304347827</v>
      </c>
      <c r="M181" s="13">
        <f t="shared" si="35"/>
        <v>11872.370936902485</v>
      </c>
    </row>
    <row r="182" spans="1:13" ht="15">
      <c r="A182" s="30">
        <v>2006</v>
      </c>
      <c r="B182" s="29"/>
      <c r="C182" s="28">
        <v>466</v>
      </c>
      <c r="D182" s="17">
        <v>466</v>
      </c>
      <c r="E182" s="17">
        <v>473</v>
      </c>
      <c r="F182" s="18">
        <v>141.79603011635865</v>
      </c>
      <c r="G182" s="17">
        <v>188</v>
      </c>
      <c r="H182" s="163">
        <v>345</v>
      </c>
      <c r="I182" s="15">
        <v>9830964</v>
      </c>
      <c r="J182" s="14">
        <v>5851303.79192334</v>
      </c>
      <c r="K182" s="13">
        <f t="shared" si="33"/>
        <v>0.04740125179992522</v>
      </c>
      <c r="L182" s="13">
        <f t="shared" si="34"/>
        <v>1.0150214592274678</v>
      </c>
      <c r="M182" s="13">
        <f t="shared" si="35"/>
        <v>13258.481203297872</v>
      </c>
    </row>
    <row r="183" spans="1:13" ht="15">
      <c r="A183" s="30">
        <v>2007</v>
      </c>
      <c r="B183" s="29"/>
      <c r="C183" s="28">
        <v>865</v>
      </c>
      <c r="D183" s="17">
        <v>865</v>
      </c>
      <c r="E183" s="17">
        <v>873</v>
      </c>
      <c r="F183" s="18">
        <v>279.94524298425733</v>
      </c>
      <c r="G183" s="17">
        <v>361</v>
      </c>
      <c r="H183" s="163">
        <v>714</v>
      </c>
      <c r="I183" s="15">
        <v>11746838</v>
      </c>
      <c r="J183" s="14">
        <v>8605074.392881587</v>
      </c>
      <c r="K183" s="13">
        <f t="shared" si="33"/>
        <v>0.07363683741956771</v>
      </c>
      <c r="L183" s="13">
        <f t="shared" si="34"/>
        <v>1.0092485549132948</v>
      </c>
      <c r="M183" s="13">
        <f t="shared" si="35"/>
        <v>12895.378973105137</v>
      </c>
    </row>
    <row r="184" spans="1:13" ht="15">
      <c r="A184" s="30">
        <v>2008</v>
      </c>
      <c r="B184" s="29"/>
      <c r="C184" s="28">
        <v>1797</v>
      </c>
      <c r="D184" s="17">
        <v>1797</v>
      </c>
      <c r="E184" s="17">
        <v>1824</v>
      </c>
      <c r="F184" s="18">
        <v>536.2108145106092</v>
      </c>
      <c r="G184" s="17">
        <v>722</v>
      </c>
      <c r="H184" s="163">
        <v>1530</v>
      </c>
      <c r="I184" s="15">
        <v>22117369</v>
      </c>
      <c r="J184" s="14">
        <v>13995016.369609857</v>
      </c>
      <c r="K184" s="13">
        <f t="shared" si="33"/>
        <v>0.08124836186437907</v>
      </c>
      <c r="L184" s="13">
        <f t="shared" si="34"/>
        <v>1.015025041736227</v>
      </c>
      <c r="M184" s="13">
        <f t="shared" si="35"/>
        <v>13464.85338343945</v>
      </c>
    </row>
    <row r="185" spans="1:13" ht="15">
      <c r="A185" s="30">
        <v>2009</v>
      </c>
      <c r="B185" s="29"/>
      <c r="C185" s="28">
        <v>2692</v>
      </c>
      <c r="D185" s="17">
        <v>2692</v>
      </c>
      <c r="E185" s="17">
        <v>2738</v>
      </c>
      <c r="F185" s="18">
        <v>786.8637919233402</v>
      </c>
      <c r="G185" s="17">
        <v>1118</v>
      </c>
      <c r="H185" s="163">
        <v>2145</v>
      </c>
      <c r="I185" s="15">
        <v>22826178</v>
      </c>
      <c r="J185" s="14">
        <v>17734855.6495551</v>
      </c>
      <c r="K185" s="13">
        <f t="shared" si="33"/>
        <v>0.11793476770399319</v>
      </c>
      <c r="L185" s="13">
        <f t="shared" si="34"/>
        <v>1.0170876671619613</v>
      </c>
      <c r="M185" s="13">
        <f t="shared" si="35"/>
        <v>14208.304047988531</v>
      </c>
    </row>
    <row r="186" spans="1:13" ht="15">
      <c r="A186" s="30">
        <v>2010</v>
      </c>
      <c r="B186" s="29"/>
      <c r="C186" s="28">
        <v>2831</v>
      </c>
      <c r="D186" s="17">
        <v>2831</v>
      </c>
      <c r="E186" s="17">
        <v>2885</v>
      </c>
      <c r="F186" s="18">
        <v>847.3949349760438</v>
      </c>
      <c r="G186" s="17">
        <v>1108</v>
      </c>
      <c r="H186" s="163">
        <v>2305</v>
      </c>
      <c r="I186" s="15">
        <v>21914392</v>
      </c>
      <c r="J186" s="14">
        <v>17101185.49760438</v>
      </c>
      <c r="K186" s="13">
        <f t="shared" si="33"/>
        <v>0.12918451034370473</v>
      </c>
      <c r="L186" s="13">
        <f t="shared" si="34"/>
        <v>1.0190745319675028</v>
      </c>
      <c r="M186" s="13">
        <f t="shared" si="35"/>
        <v>13075.367272891755</v>
      </c>
    </row>
    <row r="187" spans="1:13" ht="15">
      <c r="A187" s="30">
        <v>2011</v>
      </c>
      <c r="B187" s="29"/>
      <c r="C187" s="28">
        <v>3219</v>
      </c>
      <c r="D187" s="17">
        <v>3219</v>
      </c>
      <c r="E187" s="17">
        <v>3301</v>
      </c>
      <c r="F187" s="18">
        <v>877.3607118412046</v>
      </c>
      <c r="G187" s="17">
        <v>1358</v>
      </c>
      <c r="H187" s="163">
        <v>2605</v>
      </c>
      <c r="I187" s="15">
        <v>21156968</v>
      </c>
      <c r="J187" s="14">
        <v>16632715.356605064</v>
      </c>
      <c r="K187" s="13">
        <f t="shared" si="33"/>
        <v>0.1521484552985097</v>
      </c>
      <c r="L187" s="13">
        <f t="shared" si="34"/>
        <v>1.0254737496116806</v>
      </c>
      <c r="M187" s="13">
        <f t="shared" si="35"/>
        <v>15478.240382455002</v>
      </c>
    </row>
    <row r="188" spans="1:13" ht="15">
      <c r="A188" s="30">
        <v>2012</v>
      </c>
      <c r="B188" s="29"/>
      <c r="C188" s="28">
        <v>4268</v>
      </c>
      <c r="D188" s="17">
        <v>4268</v>
      </c>
      <c r="E188" s="17">
        <v>4376</v>
      </c>
      <c r="F188" s="18">
        <v>1171.624914442163</v>
      </c>
      <c r="G188" s="17">
        <v>1790</v>
      </c>
      <c r="H188" s="163">
        <v>3528</v>
      </c>
      <c r="I188" s="15">
        <v>20785402</v>
      </c>
      <c r="J188" s="14">
        <v>16384633.995893223</v>
      </c>
      <c r="K188" s="13">
        <f t="shared" si="33"/>
        <v>0.20533641831897212</v>
      </c>
      <c r="L188" s="13">
        <f t="shared" si="34"/>
        <v>1.0253045923149016</v>
      </c>
      <c r="M188" s="13">
        <f t="shared" si="35"/>
        <v>15277.92707320721</v>
      </c>
    </row>
    <row r="189" spans="1:13" ht="15">
      <c r="A189" s="166">
        <v>2013</v>
      </c>
      <c r="B189" s="167"/>
      <c r="C189" s="168">
        <v>1980</v>
      </c>
      <c r="D189" s="153">
        <v>1980</v>
      </c>
      <c r="E189" s="153">
        <v>2038</v>
      </c>
      <c r="F189" s="154">
        <v>433.0814510609172</v>
      </c>
      <c r="G189" s="153">
        <v>828</v>
      </c>
      <c r="H189" s="169">
        <v>1492</v>
      </c>
      <c r="I189" s="156">
        <v>16384304</v>
      </c>
      <c r="J189" s="157">
        <v>6247187.482546201</v>
      </c>
      <c r="K189" s="158">
        <f t="shared" si="33"/>
        <v>0.12084736708986844</v>
      </c>
      <c r="L189" s="158">
        <f t="shared" si="34"/>
        <v>1.0292929292929294</v>
      </c>
      <c r="M189" s="158">
        <f t="shared" si="35"/>
        <v>19118.805434212274</v>
      </c>
    </row>
  </sheetData>
  <sheetProtection password="9523" sheet="1"/>
  <mergeCells count="1">
    <mergeCell ref="A1:M1"/>
  </mergeCells>
  <printOptions/>
  <pageMargins left="0.4021875" right="0.24" top="0.947916666666667" bottom="0.75" header="0.3" footer="0.3"/>
  <pageSetup horizontalDpi="600" verticalDpi="600" orientation="landscape" scale="95" r:id="rId2"/>
  <headerFooter>
    <oddHeader>&amp;R&amp;G</oddHeader>
    <oddFooter>&amp;LTO9Y5_MPR_WP46_V01</oddFooter>
  </headerFooter>
  <rowBreaks count="5" manualBreakCount="5">
    <brk id="34" max="255" man="1"/>
    <brk id="65" max="255" man="1"/>
    <brk id="96" max="255" man="1"/>
    <brk id="127" max="255" man="1"/>
    <brk id="158" max="255" man="1"/>
  </rowBreaks>
  <legacyDrawingHF r:id="rId1"/>
</worksheet>
</file>

<file path=xl/worksheets/sheet8.xml><?xml version="1.0" encoding="utf-8"?>
<worksheet xmlns="http://schemas.openxmlformats.org/spreadsheetml/2006/main" xmlns:r="http://schemas.openxmlformats.org/officeDocument/2006/relationships">
  <sheetPr>
    <tabColor rgb="FF7030A0"/>
  </sheetPr>
  <dimension ref="A1:C7"/>
  <sheetViews>
    <sheetView showGridLines="0" view="pageLayout" workbookViewId="0" topLeftCell="A1">
      <selection activeCell="A20" sqref="A20"/>
    </sheetView>
  </sheetViews>
  <sheetFormatPr defaultColWidth="9.140625" defaultRowHeight="15"/>
  <cols>
    <col min="1" max="1" width="12.421875" style="0" customWidth="1"/>
    <col min="2" max="2" width="37.57421875" style="0" customWidth="1"/>
    <col min="3" max="3" width="25.7109375" style="0" customWidth="1"/>
  </cols>
  <sheetData>
    <row r="1" spans="1:3" ht="15">
      <c r="A1" s="83" t="s">
        <v>127</v>
      </c>
      <c r="B1" s="84"/>
      <c r="C1" s="84"/>
    </row>
    <row r="2" ht="15">
      <c r="A2" s="85"/>
    </row>
    <row r="3" spans="1:3" ht="15">
      <c r="A3" s="83" t="s">
        <v>58</v>
      </c>
      <c r="B3" s="83" t="s">
        <v>59</v>
      </c>
      <c r="C3" s="83" t="s">
        <v>124</v>
      </c>
    </row>
    <row r="4" spans="1:3" ht="15">
      <c r="A4" s="86" t="s">
        <v>60</v>
      </c>
      <c r="B4" t="s">
        <v>61</v>
      </c>
      <c r="C4" t="s">
        <v>125</v>
      </c>
    </row>
    <row r="5" spans="1:3" ht="15">
      <c r="A5" s="86" t="s">
        <v>118</v>
      </c>
      <c r="B5" t="s">
        <v>119</v>
      </c>
      <c r="C5" t="s">
        <v>126</v>
      </c>
    </row>
    <row r="6" spans="1:3" ht="15">
      <c r="A6" s="86" t="s">
        <v>120</v>
      </c>
      <c r="B6" t="s">
        <v>121</v>
      </c>
      <c r="C6" t="s">
        <v>126</v>
      </c>
    </row>
    <row r="7" spans="1:3" ht="15">
      <c r="A7" s="87" t="s">
        <v>122</v>
      </c>
      <c r="B7" s="84" t="s">
        <v>123</v>
      </c>
      <c r="C7" s="84" t="s">
        <v>126</v>
      </c>
    </row>
  </sheetData>
  <sheetProtection password="9523" sheet="1"/>
  <printOptions/>
  <pageMargins left="0.4021875" right="0.24" top="0.947916666666667" bottom="0.75" header="0.3" footer="0.3"/>
  <pageSetup horizontalDpi="1200" verticalDpi="1200" orientation="portrait" r:id="rId2"/>
  <headerFooter>
    <oddHeader>&amp;R&amp;G</oddHeader>
    <oddFooter>&amp;LTO9Y5_MPR_WP46_V01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dcterms:created xsi:type="dcterms:W3CDTF">2014-08-14T17:12:02Z</dcterms:created>
  <dcterms:modified xsi:type="dcterms:W3CDTF">2016-06-23T00:30:56Z</dcterms:modified>
  <cp:category/>
  <cp:version/>
  <cp:contentType/>
  <cp:contentStatus/>
</cp:coreProperties>
</file>