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showPivotChartFilter="1" defaultThemeVersion="124226"/>
  <mc:AlternateContent xmlns:mc="http://schemas.openxmlformats.org/markup-compatibility/2006">
    <mc:Choice Requires="x15">
      <x15ac:absPath xmlns:x15ac="http://schemas.microsoft.com/office/spreadsheetml/2010/11/ac" url="K:\Sentinel\requests\st\to16_cap_str_wp036\report\For Posting\"/>
    </mc:Choice>
  </mc:AlternateContent>
  <xr:revisionPtr revIDLastSave="0" documentId="13_ncr:1_{95A47CF2-6E25-47BD-886D-BA9282E4491E}" xr6:coauthVersionLast="47" xr6:coauthVersionMax="47" xr10:uidLastSave="{00000000-0000-0000-0000-000000000000}"/>
  <bookViews>
    <workbookView xWindow="-108" yWindow="-108" windowWidth="23256" windowHeight="12576" xr2:uid="{00000000-000D-0000-FFFF-FFFF00000000}"/>
  </bookViews>
  <sheets>
    <sheet name="Disclaimer" sheetId="76" r:id="rId1"/>
    <sheet name="Overview" sheetId="40" r:id="rId2"/>
    <sheet name="Table 1" sheetId="4" r:id="rId3"/>
    <sheet name="Table 2" sheetId="74" r:id="rId4"/>
    <sheet name="Table 3" sheetId="75" r:id="rId5"/>
    <sheet name="Table 4" sheetId="5" r:id="rId6"/>
    <sheet name="Table 5" sheetId="6" r:id="rId7"/>
    <sheet name="Table 6" sheetId="43" r:id="rId8"/>
    <sheet name="Table 7" sheetId="44" r:id="rId9"/>
    <sheet name="Appendix A" sheetId="77" r:id="rId10"/>
  </sheets>
  <definedNames>
    <definedName name="_xlnm.Print_Area" localSheetId="5">'Table 4'!$A$1:$F$46</definedName>
  </definedName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5" l="1"/>
  <c r="A1" i="44"/>
  <c r="A1" i="43"/>
  <c r="A1" i="6"/>
  <c r="A1" i="75"/>
  <c r="A1" i="74"/>
  <c r="A1" i="4"/>
</calcChain>
</file>

<file path=xl/sharedStrings.xml><?xml version="1.0" encoding="utf-8"?>
<sst xmlns="http://schemas.openxmlformats.org/spreadsheetml/2006/main" count="574" uniqueCount="94">
  <si>
    <t>Sex</t>
  </si>
  <si>
    <t>Year</t>
  </si>
  <si>
    <t>Generic Name</t>
  </si>
  <si>
    <t>Data</t>
  </si>
  <si>
    <t>Overview</t>
  </si>
  <si>
    <t>Query Description</t>
  </si>
  <si>
    <t>Notes:</t>
  </si>
  <si>
    <t>90-Day Washout Period</t>
  </si>
  <si>
    <t>180-Day Washout Period</t>
  </si>
  <si>
    <t>270-Day Washout Period</t>
  </si>
  <si>
    <t>Counts of new users cannot be aggregated across drug products or time. Doing so could result in double-counting of users. For example, a new user of drug product X in 2007 may also be a new user of drug product Y in 2007. Adding counts across those drug products would double-count that person. Similarly, a new user of a drug in 2007 may also be a new user in 2008 (provided that new use meets the incident criteria defined by the washout period). Adding counts in those time periods would double-count that person.</t>
  </si>
  <si>
    <t>F</t>
  </si>
  <si>
    <t>M</t>
  </si>
  <si>
    <t>---</t>
  </si>
  <si>
    <t>BOCEPREVIR</t>
  </si>
  <si>
    <t xml:space="preserve"> 0-21</t>
  </si>
  <si>
    <t xml:space="preserve"> 22-44</t>
  </si>
  <si>
    <t xml:space="preserve"> 45-64</t>
  </si>
  <si>
    <t xml:space="preserve"> 65+</t>
  </si>
  <si>
    <t>To16_cap_str_wp036_nsdp_v01</t>
  </si>
  <si>
    <t>Incidence Rate (90-Day Washout Period)</t>
  </si>
  <si>
    <t>Incidence Rate (180-Day Washout Period)</t>
  </si>
  <si>
    <t>Incidence Rate (270-Day Washout Period)</t>
  </si>
  <si>
    <t>Days Supplied per User (90-Day Washout Period)</t>
  </si>
  <si>
    <t>Days Supplied per User (180-Day Washout Period)</t>
  </si>
  <si>
    <t>Days Supplied per User (270-Day Washout Period)</t>
  </si>
  <si>
    <t>Dispensings per User (90-Day Washout Period)</t>
  </si>
  <si>
    <t>Dispensings per User (180-Day Washout Period)</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</si>
  <si>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</si>
  <si>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</si>
  <si>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</si>
  <si>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</si>
  <si>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</si>
  <si>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</si>
  <si>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</si>
  <si>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</si>
  <si>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</si>
  <si>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</si>
  <si>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</si>
  <si>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</si>
  <si>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</si>
  <si>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</si>
  <si>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Table 1</t>
  </si>
  <si>
    <t>Table 2</t>
  </si>
  <si>
    <t>Table 3</t>
  </si>
  <si>
    <t>Table 4</t>
  </si>
  <si>
    <t>Table 5</t>
  </si>
  <si>
    <t>Table 6</t>
  </si>
  <si>
    <t>Table 7</t>
  </si>
  <si>
    <t>Internal Tracking Number:</t>
  </si>
  <si>
    <t xml:space="preserve">When interpreting changes in raw counts of patients over time, it is important to understand the way in which the Mini-Sentinel Distributed Database (MSDD) population is constructed. For example, one large Data Partner has data beginning in 2006, while a second large Data Partner has data beginning in mid-2007. Increases in the raw numbers of diagnosis/procedure patients or drug product users in these years are likely due to the introduction of these Data Partners. Thus, year-to-year changes should not be interpreted as trends in diagnoses, procedures, or drug products. 
                                                                                                                                                                                            </t>
  </si>
  <si>
    <r>
      <t xml:space="preserve">Selecting generic name here will update table below. </t>
    </r>
    <r>
      <rPr>
        <i/>
        <sz val="11"/>
        <color theme="1"/>
        <rFont val="Calibri"/>
        <family val="2"/>
        <scheme val="minor"/>
      </rPr>
      <t>Select only one generic name</t>
    </r>
    <r>
      <rPr>
        <sz val="11"/>
        <color theme="1"/>
        <rFont val="Calibri"/>
        <family val="2"/>
        <scheme val="minor"/>
      </rPr>
      <t>.</t>
    </r>
  </si>
  <si>
    <t>Age Group (Years)</t>
  </si>
  <si>
    <t>Number of Users (90-Day Washout Period)</t>
  </si>
  <si>
    <t>Number of Users (180-Day Washout Period)</t>
  </si>
  <si>
    <t>Number of Users (270-Day Washout Period)</t>
  </si>
  <si>
    <t>Number of Dispensings (90-Day Washout Period)</t>
  </si>
  <si>
    <t>Number of Dispensings (180-Day Washout Period)</t>
  </si>
  <si>
    <t>Number of Dispensings (270-Day Washout Period)</t>
  </si>
  <si>
    <t>Number of Days Supplied (90-Day Washout Period)</t>
  </si>
  <si>
    <t>Number of Days Supplied (180-Day Washout Period)</t>
  </si>
  <si>
    <t>Number of Days Supplied (270-Day Washout Period)</t>
  </si>
  <si>
    <r>
      <t xml:space="preserve">Selecting generic name here will update table below. </t>
    </r>
    <r>
      <rPr>
        <i/>
        <sz val="11"/>
        <color theme="1"/>
        <rFont val="Calibri"/>
        <family val="2"/>
        <scheme val="minor"/>
      </rPr>
      <t>Select only one generic name.</t>
    </r>
  </si>
  <si>
    <r>
      <t>Selecting generic name here will update table below.</t>
    </r>
    <r>
      <rPr>
        <i/>
        <sz val="11"/>
        <color theme="1"/>
        <rFont val="Calibri"/>
        <family val="2"/>
        <scheme val="minor"/>
      </rPr>
      <t xml:space="preserve"> Select only one generic name.</t>
    </r>
  </si>
  <si>
    <t>This report looks at incident use of five drug products (see above) used in the treatment of Hepatitis C in the Mini-Sentinel Distributed Database (MSDD). Results were generated using the Mini-Sentinel Distributed Query Tool. Queries were run against the Dispensing Summary Table and distributed on September 14, 2015 to 14 Data Partners; this report includes information from 14 Data Partners. 
Please review the notes below.</t>
  </si>
  <si>
    <t>Data Partner ID</t>
  </si>
  <si>
    <t>DP001</t>
  </si>
  <si>
    <t>DP002</t>
  </si>
  <si>
    <t>DP003</t>
  </si>
  <si>
    <t>DP004</t>
  </si>
  <si>
    <t>DP005</t>
  </si>
  <si>
    <t>DP006</t>
  </si>
  <si>
    <t>DP007</t>
  </si>
  <si>
    <t>DP008</t>
  </si>
  <si>
    <t>DP009</t>
  </si>
  <si>
    <t>DP010</t>
  </si>
  <si>
    <t>DP011</t>
  </si>
  <si>
    <t>DP012</t>
  </si>
  <si>
    <t>DP013</t>
  </si>
  <si>
    <t>DP014</t>
  </si>
  <si>
    <t>Start Date</t>
  </si>
  <si>
    <t>End Date</t>
  </si>
  <si>
    <t>Appendix A</t>
  </si>
  <si>
    <t>Dates of Available Data in the Mini-Sentinel Distributed Database (MSDD) for Each Data Partner (DP) as of Request Send Date  (September 14, 2015)</t>
  </si>
  <si>
    <t>Number of Incident Drug Users by Washout Period, Year, Sex, and Age Group</t>
  </si>
  <si>
    <t>Number of Incident Drug Dispensings by Washout Period, Year, Sex, and Age Group</t>
  </si>
  <si>
    <t>Number of Incident Days Supplied by Washout Period, Year, Sex, and Age Group</t>
  </si>
  <si>
    <t>Days Supplied per New Drug User by Washout Period, Year, Sex, and Age Group</t>
  </si>
  <si>
    <t>Dispensings per New Drug User by Washout Period, Year, Sex, and Age Group</t>
  </si>
  <si>
    <t>Days Supplied per Drug Dispensing by Washout Period, Year, Sex, and Age Group</t>
  </si>
  <si>
    <t>Incidence (New Drug Users per 100,000 Enrollees) by Washout Period, Year, Sex, and Age Group</t>
  </si>
  <si>
    <t>Query request related to incident dispensings with the generic names boceprevir, telaprevir, simeprevir sodium, sofosbuvir, and sofosbuvir/ledipasvir.</t>
  </si>
  <si>
    <t xml:space="preserve">A second important consideration is that the MSDD population is continually changing. Therefore, a query conducted in July 2011 will investigate a different MSDD population than a query conducted in July 2012.
                                                                                                                                                                                                              Please refer to the Sentinel Distributed Query Tool Summary Table documentation and investigator manual on the Sentinel website (https://www.sentinelinitiative.org/sentinel/routine-querying-tools/summary-table-queries) for more details. 
If you are using a web page screen reader and are unable to access this document, please contact the Sentinel Operations Center for assistance at info@sentinelsystem.org </t>
  </si>
  <si>
    <t>Appendix A. Dates of Available Data in the Mini-Sentinel Distributed Database (MSDD) for Each Data Partner (DP) as of Request Send Date  (September 14,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</si>
</sst>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u/>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b/>
      <u/>
      <sz val="11"/>
      <color theme="1"/>
      <name val="Calibri"/>
      <family val="2"/>
      <scheme val="minor"/>
    </font>
    <font>
      <sz val="11"/>
      <name val="Calibri"/>
      <family val="2"/>
      <scheme val="minor"/>
    </font>
    <font>
      <b/>
      <sz val="14"/>
      <color theme="1"/>
      <name val="Calibri"/>
      <family val="2"/>
      <scheme val="minor"/>
    </font>
    <font>
      <b/>
      <sz val="12"/>
      <color theme="1"/>
      <name val="Calibri"/>
      <family val="2"/>
      <scheme val="minor"/>
    </font>
    <font>
      <b/>
      <sz val="11"/>
      <name val="Calibri"/>
      <family val="2"/>
    </font>
    <font>
      <b/>
      <sz val="11"/>
      <color indexed="8"/>
      <name val="Calibri"/>
      <family val="2"/>
    </font>
    <font>
      <i/>
      <sz val="11"/>
      <color theme="1"/>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3">
    <border>
      <left/>
      <right/>
      <top/>
      <bottom/>
      <diagonal/>
    </border>
    <border>
      <left/>
      <right/>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8"/>
      </bottom>
      <diagonal/>
    </border>
    <border>
      <left/>
      <right style="thin">
        <color indexed="64"/>
      </right>
      <top/>
      <bottom/>
      <diagonal/>
    </border>
    <border>
      <left/>
      <right style="thin">
        <color indexed="8"/>
      </right>
      <top/>
      <bottom/>
      <diagonal/>
    </border>
    <border>
      <left/>
      <right style="thin">
        <color indexed="64"/>
      </right>
      <top style="thin">
        <color indexed="64"/>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rgb="FF999999"/>
      </right>
      <top style="thin">
        <color rgb="FF999999"/>
      </top>
      <bottom style="thin">
        <color rgb="FF999999"/>
      </bottom>
      <diagonal/>
    </border>
    <border>
      <left style="thin">
        <color indexed="64"/>
      </left>
      <right/>
      <top style="thin">
        <color rgb="FF999999"/>
      </top>
      <bottom/>
      <diagonal/>
    </border>
    <border>
      <left style="thin">
        <color indexed="64"/>
      </left>
      <right style="thin">
        <color indexed="64"/>
      </right>
      <top style="thin">
        <color rgb="FF999999"/>
      </top>
      <bottom style="thin">
        <color rgb="FF999999"/>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28" applyNumberFormat="0" applyAlignment="0" applyProtection="0"/>
    <xf numFmtId="0" fontId="6" fillId="28" borderId="29"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0" applyNumberFormat="0" applyFill="0" applyAlignment="0" applyProtection="0"/>
    <xf numFmtId="0" fontId="10" fillId="0" borderId="31" applyNumberFormat="0" applyFill="0" applyAlignment="0" applyProtection="0"/>
    <xf numFmtId="0" fontId="11" fillId="0" borderId="32"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30" borderId="28" applyNumberFormat="0" applyAlignment="0" applyProtection="0"/>
    <xf numFmtId="0" fontId="14" fillId="0" borderId="33" applyNumberFormat="0" applyFill="0" applyAlignment="0" applyProtection="0"/>
    <xf numFmtId="0" fontId="15" fillId="31" borderId="0" applyNumberFormat="0" applyBorder="0" applyAlignment="0" applyProtection="0"/>
    <xf numFmtId="0" fontId="2" fillId="32" borderId="34" applyNumberFormat="0" applyFont="0" applyAlignment="0" applyProtection="0"/>
    <xf numFmtId="0" fontId="16" fillId="27" borderId="35" applyNumberFormat="0" applyAlignment="0" applyProtection="0"/>
    <xf numFmtId="0" fontId="17" fillId="0" borderId="0" applyNumberFormat="0" applyFill="0" applyBorder="0" applyAlignment="0" applyProtection="0"/>
    <xf numFmtId="0" fontId="18" fillId="0" borderId="36" applyNumberFormat="0" applyFill="0" applyAlignment="0" applyProtection="0"/>
    <xf numFmtId="0" fontId="19" fillId="0" borderId="0" applyNumberFormat="0" applyFill="0" applyBorder="0" applyAlignment="0" applyProtection="0"/>
  </cellStyleXfs>
  <cellXfs count="114">
    <xf numFmtId="0" fontId="0" fillId="0" borderId="0" xfId="0"/>
    <xf numFmtId="3" fontId="0" fillId="0" borderId="0" xfId="0" applyNumberFormat="1"/>
    <xf numFmtId="0" fontId="0" fillId="0" borderId="0" xfId="0" applyBorder="1"/>
    <xf numFmtId="0" fontId="0" fillId="0" borderId="1" xfId="0" applyBorder="1"/>
    <xf numFmtId="0" fontId="0" fillId="0" borderId="2" xfId="0" applyBorder="1"/>
    <xf numFmtId="0" fontId="0" fillId="0" borderId="3" xfId="0" applyBorder="1"/>
    <xf numFmtId="2" fontId="0" fillId="0" borderId="0" xfId="0" applyNumberFormat="1"/>
    <xf numFmtId="0" fontId="0" fillId="0" borderId="0" xfId="0" applyFill="1"/>
    <xf numFmtId="0" fontId="20" fillId="0" borderId="4" xfId="0" applyFont="1" applyFill="1" applyBorder="1" applyAlignment="1">
      <alignment horizontal="left" vertical="top" wrapText="1"/>
    </xf>
    <xf numFmtId="0" fontId="0" fillId="0" borderId="4" xfId="0" applyFill="1" applyBorder="1" applyAlignment="1">
      <alignment horizontal="left" vertical="top" wrapText="1"/>
    </xf>
    <xf numFmtId="0" fontId="1" fillId="0" borderId="5" xfId="34" applyFont="1" applyFill="1" applyBorder="1" applyAlignment="1" applyProtection="1">
      <alignment horizontal="left" vertical="top" wrapText="1"/>
    </xf>
    <xf numFmtId="0" fontId="1" fillId="0" borderId="6" xfId="34" applyFont="1" applyFill="1" applyBorder="1" applyAlignment="1" applyProtection="1">
      <alignment horizontal="left" vertical="top" wrapText="1"/>
    </xf>
    <xf numFmtId="0" fontId="0" fillId="0" borderId="6" xfId="0" applyFill="1" applyBorder="1"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21" fillId="0" borderId="4" xfId="0" applyFont="1" applyFill="1" applyBorder="1" applyAlignment="1">
      <alignment vertical="top"/>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 fillId="0" borderId="12" xfId="34" applyFont="1" applyFill="1" applyBorder="1" applyAlignment="1" applyProtection="1">
      <alignment horizontal="left" vertical="top" wrapText="1"/>
    </xf>
    <xf numFmtId="0" fontId="0" fillId="0" borderId="12" xfId="0" applyFill="1" applyBorder="1" applyAlignment="1">
      <alignment horizontal="left" vertical="top" wrapText="1"/>
    </xf>
    <xf numFmtId="0" fontId="0" fillId="0" borderId="4" xfId="0" applyFill="1" applyBorder="1" applyAlignment="1">
      <alignment wrapText="1"/>
    </xf>
    <xf numFmtId="3" fontId="0" fillId="0" borderId="0" xfId="0" applyNumberFormat="1" applyAlignment="1">
      <alignment horizontal="center"/>
    </xf>
    <xf numFmtId="3" fontId="0" fillId="0" borderId="7" xfId="0" applyNumberFormat="1" applyBorder="1" applyAlignment="1">
      <alignment horizontal="center"/>
    </xf>
    <xf numFmtId="3" fontId="0" fillId="0" borderId="13" xfId="0" applyNumberFormat="1" applyBorder="1" applyAlignment="1">
      <alignment horizontal="center"/>
    </xf>
    <xf numFmtId="3" fontId="0" fillId="0" borderId="1" xfId="0" applyNumberFormat="1" applyBorder="1" applyAlignment="1">
      <alignment horizontal="center"/>
    </xf>
    <xf numFmtId="3" fontId="0" fillId="0" borderId="14" xfId="0" applyNumberFormat="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0" xfId="0" applyNumberFormat="1" applyBorder="1" applyAlignment="1">
      <alignment horizontal="center"/>
    </xf>
    <xf numFmtId="2" fontId="0" fillId="0" borderId="15" xfId="0" applyNumberFormat="1" applyBorder="1" applyAlignment="1">
      <alignment horizontal="center"/>
    </xf>
    <xf numFmtId="2" fontId="0" fillId="0" borderId="1" xfId="0" applyNumberFormat="1" applyBorder="1" applyAlignment="1">
      <alignment horizontal="center"/>
    </xf>
    <xf numFmtId="2" fontId="0" fillId="0" borderId="14" xfId="0" applyNumberFormat="1" applyBorder="1" applyAlignment="1">
      <alignment horizontal="center"/>
    </xf>
    <xf numFmtId="2" fontId="0" fillId="0" borderId="16" xfId="0" applyNumberFormat="1" applyBorder="1" applyAlignment="1">
      <alignment horizontal="center"/>
    </xf>
    <xf numFmtId="2" fontId="0" fillId="0" borderId="3" xfId="0" applyNumberFormat="1" applyBorder="1" applyAlignment="1">
      <alignment horizontal="center"/>
    </xf>
    <xf numFmtId="2" fontId="0" fillId="0" borderId="17" xfId="0" applyNumberFormat="1" applyBorder="1" applyAlignment="1">
      <alignment horizontal="center"/>
    </xf>
    <xf numFmtId="0" fontId="0" fillId="0" borderId="18" xfId="0" applyBorder="1"/>
    <xf numFmtId="2" fontId="0" fillId="0" borderId="18" xfId="0" applyNumberFormat="1" applyBorder="1" applyAlignment="1">
      <alignment horizontal="center"/>
    </xf>
    <xf numFmtId="2" fontId="0" fillId="0" borderId="19" xfId="0" applyNumberFormat="1" applyBorder="1" applyAlignment="1">
      <alignment horizontal="center"/>
    </xf>
    <xf numFmtId="0" fontId="22" fillId="0" borderId="0" xfId="0" applyFont="1" applyAlignment="1">
      <alignment wrapText="1"/>
    </xf>
    <xf numFmtId="0" fontId="0" fillId="0" borderId="0" xfId="0" applyFont="1" applyAlignment="1">
      <alignment wrapText="1"/>
    </xf>
    <xf numFmtId="0" fontId="23"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wrapText="1"/>
    </xf>
    <xf numFmtId="0" fontId="23" fillId="0" borderId="0" xfId="0" applyFont="1" applyAlignment="1">
      <alignment vertical="top" wrapText="1"/>
    </xf>
    <xf numFmtId="0" fontId="0" fillId="0" borderId="0" xfId="0" applyFont="1" applyAlignment="1">
      <alignment vertical="top" wrapText="1"/>
    </xf>
    <xf numFmtId="0" fontId="20" fillId="0" borderId="4" xfId="0" applyFont="1" applyFill="1" applyBorder="1" applyAlignment="1">
      <alignment vertical="top"/>
    </xf>
    <xf numFmtId="0" fontId="22" fillId="0" borderId="4" xfId="0" applyFont="1" applyFill="1" applyBorder="1" applyAlignment="1">
      <alignment vertical="top" wrapText="1"/>
    </xf>
    <xf numFmtId="0" fontId="0" fillId="0" borderId="37" xfId="0" applyBorder="1"/>
    <xf numFmtId="0" fontId="0" fillId="0" borderId="38" xfId="0" applyBorder="1"/>
    <xf numFmtId="0" fontId="0" fillId="0" borderId="37" xfId="0" pivotButton="1" applyBorder="1"/>
    <xf numFmtId="0" fontId="0" fillId="0" borderId="42" xfId="0" applyBorder="1"/>
    <xf numFmtId="0" fontId="0" fillId="0" borderId="43" xfId="0" applyBorder="1"/>
    <xf numFmtId="0" fontId="0" fillId="0" borderId="45" xfId="0" applyBorder="1"/>
    <xf numFmtId="0" fontId="0" fillId="0" borderId="46" xfId="0" applyBorder="1"/>
    <xf numFmtId="0" fontId="0" fillId="0" borderId="49" xfId="0" applyBorder="1"/>
    <xf numFmtId="0" fontId="0" fillId="0" borderId="50" xfId="0" pivotButton="1" applyBorder="1"/>
    <xf numFmtId="0" fontId="0" fillId="0" borderId="51" xfId="0" applyBorder="1"/>
    <xf numFmtId="3" fontId="0" fillId="0" borderId="38" xfId="0" applyNumberFormat="1" applyBorder="1"/>
    <xf numFmtId="3" fontId="0" fillId="0" borderId="39" xfId="0" applyNumberFormat="1" applyBorder="1"/>
    <xf numFmtId="3" fontId="0" fillId="0" borderId="37" xfId="0" applyNumberFormat="1" applyBorder="1" applyAlignment="1">
      <alignment horizontal="center"/>
    </xf>
    <xf numFmtId="3" fontId="0" fillId="0" borderId="40" xfId="0" applyNumberFormat="1" applyBorder="1" applyAlignment="1">
      <alignment horizontal="center"/>
    </xf>
    <xf numFmtId="3" fontId="0" fillId="0" borderId="41" xfId="0" applyNumberFormat="1" applyBorder="1" applyAlignment="1">
      <alignment horizontal="center"/>
    </xf>
    <xf numFmtId="3" fontId="0" fillId="0" borderId="43" xfId="0" applyNumberFormat="1" applyBorder="1" applyAlignment="1">
      <alignment horizontal="center"/>
    </xf>
    <xf numFmtId="3" fontId="0" fillId="0" borderId="44" xfId="0" applyNumberFormat="1" applyBorder="1" applyAlignment="1">
      <alignment horizontal="center"/>
    </xf>
    <xf numFmtId="3" fontId="0" fillId="0" borderId="46" xfId="0" applyNumberFormat="1" applyBorder="1" applyAlignment="1">
      <alignment horizontal="center"/>
    </xf>
    <xf numFmtId="3" fontId="0" fillId="0" borderId="47" xfId="0" applyNumberFormat="1" applyBorder="1" applyAlignment="1">
      <alignment horizontal="center"/>
    </xf>
    <xf numFmtId="3" fontId="0" fillId="0" borderId="48" xfId="0" applyNumberFormat="1" applyBorder="1" applyAlignment="1">
      <alignment horizontal="center"/>
    </xf>
    <xf numFmtId="3" fontId="0" fillId="0" borderId="37" xfId="0" applyNumberFormat="1" applyBorder="1" applyAlignment="1">
      <alignment horizontal="center" wrapText="1"/>
    </xf>
    <xf numFmtId="3" fontId="0" fillId="0" borderId="40" xfId="0" applyNumberFormat="1" applyBorder="1" applyAlignment="1">
      <alignment horizontal="center" wrapText="1"/>
    </xf>
    <xf numFmtId="3" fontId="0" fillId="0" borderId="41" xfId="0" applyNumberFormat="1" applyBorder="1" applyAlignment="1">
      <alignment horizontal="center" wrapText="1"/>
    </xf>
    <xf numFmtId="3" fontId="0" fillId="0" borderId="37" xfId="0" pivotButton="1" applyNumberFormat="1" applyBorder="1" applyAlignment="1">
      <alignment horizontal="left"/>
    </xf>
    <xf numFmtId="0" fontId="0" fillId="0" borderId="37" xfId="0" pivotButton="1" applyBorder="1" applyAlignment="1">
      <alignment wrapText="1"/>
    </xf>
    <xf numFmtId="0" fontId="0" fillId="0" borderId="37"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2" fontId="0" fillId="0" borderId="38" xfId="0" applyNumberFormat="1" applyBorder="1"/>
    <xf numFmtId="2" fontId="0" fillId="0" borderId="39" xfId="0" applyNumberFormat="1" applyBorder="1"/>
    <xf numFmtId="0" fontId="0" fillId="0" borderId="52" xfId="0" pivotButton="1" applyBorder="1"/>
    <xf numFmtId="2" fontId="0" fillId="0" borderId="37" xfId="0" applyNumberFormat="1" applyBorder="1" applyAlignment="1">
      <alignment horizontal="center"/>
    </xf>
    <xf numFmtId="2" fontId="0" fillId="0" borderId="40" xfId="0" applyNumberFormat="1" applyBorder="1" applyAlignment="1">
      <alignment horizontal="center"/>
    </xf>
    <xf numFmtId="2" fontId="0" fillId="0" borderId="41" xfId="0" applyNumberForma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48" xfId="0" applyNumberFormat="1" applyBorder="1" applyAlignment="1">
      <alignment horizontal="center"/>
    </xf>
    <xf numFmtId="0" fontId="0" fillId="0" borderId="37" xfId="0" pivotButton="1" applyBorder="1" applyAlignment="1">
      <alignment horizontal="left"/>
    </xf>
    <xf numFmtId="0" fontId="20" fillId="0" borderId="4" xfId="0" applyFont="1" applyFill="1" applyBorder="1" applyAlignment="1">
      <alignment vertical="top" wrapText="1"/>
    </xf>
    <xf numFmtId="0" fontId="0" fillId="0" borderId="0" xfId="0" applyAlignment="1">
      <alignment horizontal="left" wrapText="1"/>
    </xf>
    <xf numFmtId="0" fontId="20" fillId="0" borderId="5" xfId="0" applyFont="1" applyFill="1" applyBorder="1" applyAlignment="1">
      <alignment vertical="top"/>
    </xf>
    <xf numFmtId="0" fontId="18" fillId="0" borderId="4" xfId="0" applyFont="1" applyBorder="1" applyAlignment="1">
      <alignment horizontal="center"/>
    </xf>
    <xf numFmtId="0" fontId="0" fillId="0" borderId="4" xfId="0" applyBorder="1" applyAlignment="1">
      <alignment horizontal="center"/>
    </xf>
    <xf numFmtId="14" fontId="0" fillId="0" borderId="4" xfId="0" applyNumberFormat="1" applyBorder="1" applyAlignment="1">
      <alignment horizontal="center"/>
    </xf>
    <xf numFmtId="0" fontId="0" fillId="0" borderId="4" xfId="0" applyBorder="1" applyAlignment="1">
      <alignment wrapText="1"/>
    </xf>
    <xf numFmtId="0" fontId="18" fillId="0" borderId="20" xfId="0" applyFont="1" applyBorder="1" applyAlignment="1">
      <alignment wrapText="1"/>
    </xf>
    <xf numFmtId="0" fontId="18" fillId="0" borderId="21" xfId="0" applyFont="1" applyBorder="1" applyAlignment="1">
      <alignment wrapText="1"/>
    </xf>
    <xf numFmtId="0" fontId="18" fillId="0" borderId="22" xfId="0" applyFont="1" applyBorder="1" applyAlignment="1">
      <alignment wrapText="1"/>
    </xf>
    <xf numFmtId="0" fontId="0" fillId="0" borderId="23" xfId="0" applyBorder="1" applyAlignment="1">
      <alignment wrapText="1"/>
    </xf>
    <xf numFmtId="0" fontId="0" fillId="0" borderId="3" xfId="0" applyBorder="1" applyAlignment="1">
      <alignment wrapText="1"/>
    </xf>
    <xf numFmtId="0" fontId="0" fillId="0" borderId="24" xfId="0" applyBorder="1" applyAlignment="1">
      <alignment wrapText="1"/>
    </xf>
    <xf numFmtId="0" fontId="18" fillId="0" borderId="25" xfId="0" applyFont="1" applyBorder="1" applyAlignment="1">
      <alignment wrapText="1"/>
    </xf>
    <xf numFmtId="0" fontId="18"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7" xfId="0" applyBorder="1" applyAlignment="1">
      <alignment wrapText="1"/>
    </xf>
    <xf numFmtId="0" fontId="18" fillId="0" borderId="0" xfId="0" applyFont="1" applyBorder="1" applyAlignment="1">
      <alignment horizontal="left" wrapText="1"/>
    </xf>
    <xf numFmtId="0" fontId="18" fillId="0" borderId="18" xfId="0" applyFont="1" applyBorder="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2" xfId="40" xr:uid="{00000000-0005-0000-0000-000028000000}"/>
    <cellStyle name="Total" xfId="41" builtinId="25" customBuiltin="1"/>
    <cellStyle name="Warning Text" xfId="42" builtinId="11" customBuiltin="1"/>
  </cellStyles>
  <dxfs count="86">
    <dxf>
      <border>
        <left style="thin">
          <color indexed="64"/>
        </left>
      </border>
    </dxf>
    <dxf>
      <border>
        <left style="thin">
          <color indexed="64"/>
        </left>
      </border>
    </dxf>
    <dxf>
      <alignment wrapText="1" readingOrder="0"/>
    </dxf>
    <dxf>
      <numFmt numFmtId="3" formatCode="#,##0"/>
    </dxf>
    <dxf>
      <numFmt numFmtId="3" formatCode="#,##0"/>
    </dxf>
    <dxf>
      <numFmt numFmtId="3" formatCode="#,##0"/>
    </dxf>
    <dxf>
      <numFmt numFmtId="3" formatCode="#,##0"/>
    </dxf>
    <dxf>
      <alignment horizontal="center" readingOrder="0"/>
    </dxf>
    <dxf>
      <alignment horizontal="center" readingOrder="0"/>
    </dxf>
    <dxf>
      <alignment horizontal="left" readingOrder="0"/>
    </dxf>
    <dxf>
      <alignment wrapText="1"/>
    </dxf>
    <dxf>
      <border>
        <left style="thin">
          <color indexed="64"/>
        </left>
      </border>
    </dxf>
    <dxf>
      <border>
        <left style="thin">
          <color indexed="64"/>
        </left>
      </border>
    </dxf>
    <dxf>
      <alignment wrapText="1" readingOrder="0"/>
    </dxf>
    <dxf>
      <numFmt numFmtId="3" formatCode="#,##0"/>
    </dxf>
    <dxf>
      <numFmt numFmtId="3" formatCode="#,##0"/>
    </dxf>
    <dxf>
      <numFmt numFmtId="3" formatCode="#,##0"/>
    </dxf>
    <dxf>
      <numFmt numFmtId="3" formatCode="#,##0"/>
    </dxf>
    <dxf>
      <alignment horizontal="center" readingOrder="0"/>
    </dxf>
    <dxf>
      <alignment horizontal="center" readingOrder="0"/>
    </dxf>
    <dxf>
      <alignment horizontal="left" readingOrder="0"/>
    </dxf>
    <dxf>
      <alignment wrapText="1"/>
    </dxf>
    <dxf>
      <alignment wrapText="1"/>
    </dxf>
    <dxf>
      <alignment wrapText="1" readingOrder="0"/>
    </dxf>
    <dxf>
      <alignment horizontal="left" readingOrder="0"/>
    </dxf>
    <dxf>
      <alignment horizontal="center" readingOrder="0"/>
    </dxf>
    <dxf>
      <alignment horizontal="center" readingOrder="0"/>
    </dxf>
    <dxf>
      <border>
        <left style="thin">
          <color indexed="64"/>
        </left>
      </border>
    </dxf>
    <dxf>
      <numFmt numFmtId="2" formatCode="0.00"/>
    </dxf>
    <dxf>
      <numFmt numFmtId="2" formatCode="0.00"/>
    </dxf>
    <dxf>
      <alignment wrapText="1"/>
    </dxf>
    <dxf>
      <alignment wrapText="1" readingOrder="0"/>
    </dxf>
    <dxf>
      <alignment horizontal="left" readingOrder="0"/>
    </dxf>
    <dxf>
      <alignment horizontal="center" readingOrder="0"/>
    </dxf>
    <dxf>
      <alignment horizontal="center" readingOrder="0"/>
    </dxf>
    <dxf>
      <border>
        <left style="thin">
          <color indexed="64"/>
        </left>
      </border>
    </dxf>
    <dxf>
      <numFmt numFmtId="2" formatCode="0.00"/>
    </dxf>
    <dxf>
      <numFmt numFmtId="2" formatCode="0.00"/>
    </dxf>
    <dxf>
      <alignment wrapText="1"/>
    </dxf>
    <dxf>
      <alignment wrapText="1" readingOrder="0"/>
    </dxf>
    <dxf>
      <alignment horizontal="left" readingOrder="0"/>
    </dxf>
    <dxf>
      <alignment horizontal="center" readingOrder="0"/>
    </dxf>
    <dxf>
      <alignment horizontal="center" readingOrder="0"/>
    </dxf>
    <dxf>
      <border>
        <left style="thin">
          <color indexed="64"/>
        </left>
      </border>
    </dxf>
    <dxf>
      <numFmt numFmtId="2" formatCode="0.00"/>
    </dxf>
    <dxf>
      <numFmt numFmtId="2" formatCode="0.00"/>
    </dxf>
    <dxf>
      <alignment wrapText="1"/>
    </dxf>
    <dxf>
      <alignment wrapText="1" readingOrder="0"/>
    </dxf>
    <dxf>
      <alignment horizontal="left" readingOrder="0"/>
    </dxf>
    <dxf>
      <alignment horizontal="center" readingOrder="0"/>
    </dxf>
    <dxf>
      <alignment horizontal="center" readingOrder="0"/>
    </dxf>
    <dxf>
      <border>
        <right style="thin">
          <color indexed="64"/>
        </right>
      </border>
    </dxf>
    <dxf>
      <border>
        <left style="thin">
          <color indexed="64"/>
        </left>
      </border>
    </dxf>
    <dxf>
      <numFmt numFmtId="2" formatCode="0.00"/>
    </dxf>
    <dxf>
      <numFmt numFmtId="2" formatCode="0.00"/>
    </dxf>
    <dxf>
      <alignment wrapText="1"/>
    </dxf>
    <dxf>
      <alignment horizontal="left" readingOrder="0"/>
    </dxf>
    <dxf>
      <alignment horizontal="center" readingOrder="0"/>
    </dxf>
    <dxf>
      <alignment horizontal="center" readingOrder="0"/>
    </dxf>
    <dxf>
      <alignment wrapText="1" readingOrder="0"/>
    </dxf>
    <dxf>
      <numFmt numFmtId="3" formatCode="#,##0"/>
    </dxf>
    <dxf>
      <numFmt numFmtId="3" formatCode="#,##0"/>
    </dxf>
    <dxf>
      <numFmt numFmtId="3" formatCode="#,##0"/>
    </dxf>
    <dxf>
      <border>
        <left style="thin">
          <color indexed="64"/>
        </left>
      </border>
    </dxf>
    <dxf>
      <border>
        <left style="thin">
          <color indexed="64"/>
        </left>
      </border>
    </dxf>
    <dxf>
      <alignment wrapText="1"/>
    </dxf>
    <dxf>
      <alignment horizontal="left" readingOrder="0"/>
    </dxf>
    <dxf>
      <alignment horizontal="center" readingOrder="0"/>
    </dxf>
    <dxf>
      <alignment horizontal="center" readingOrder="0"/>
    </dxf>
    <dxf>
      <alignment wrapText="1" readingOrder="0"/>
    </dxf>
    <dxf>
      <numFmt numFmtId="3" formatCode="#,##0"/>
    </dxf>
    <dxf>
      <numFmt numFmtId="3" formatCode="#,##0"/>
    </dxf>
    <dxf>
      <numFmt numFmtId="3" formatCode="#,##0"/>
    </dxf>
    <dxf>
      <border>
        <left style="thin">
          <color indexed="64"/>
        </left>
      </border>
    </dxf>
    <dxf>
      <border>
        <left style="thin">
          <color indexed="64"/>
        </left>
      </border>
    </dxf>
    <dxf>
      <alignment wrapText="1"/>
    </dxf>
    <dxf>
      <alignment horizontal="left" readingOrder="0"/>
    </dxf>
    <dxf>
      <alignment horizontal="center" readingOrder="0"/>
    </dxf>
    <dxf>
      <alignment horizontal="center" readingOrder="0"/>
    </dxf>
    <dxf>
      <numFmt numFmtId="3" formatCode="#,##0"/>
    </dxf>
    <dxf>
      <numFmt numFmtId="3" formatCode="#,##0"/>
    </dxf>
    <dxf>
      <numFmt numFmtId="3" formatCode="#,##0"/>
    </dxf>
    <dxf>
      <numFmt numFmtId="3" formatCode="#,##0"/>
    </dxf>
    <dxf>
      <alignment wrapText="1" readingOrder="0"/>
    </dxf>
    <dxf>
      <border>
        <left style="thin">
          <color indexed="64"/>
        </left>
      </border>
    </dxf>
    <dxf>
      <border>
        <left style="thin">
          <color indexed="64"/>
        </left>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MS_Brief_Report_to16_cap_str_wp036_nsdp_v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vagnaro,Elizabeth" refreshedDate="42271.5376869213" createdVersion="3" refreshedVersion="3" minRefreshableVersion="3" recordCount="200" xr:uid="{00000000-000A-0000-FFFF-FFFF00000000}">
  <cacheSource type="worksheet">
    <worksheetSource ref="A1:AD201" sheet="I-Data" r:id="rId2"/>
  </cacheSource>
  <cacheFields count="44">
    <cacheField name="DataMart" numFmtId="0">
      <sharedItems containsNonDate="0" containsString="0" containsBlank="1"/>
    </cacheField>
    <cacheField name="Year" numFmtId="0">
      <sharedItems containsSemiMixedTypes="0" containsString="0" containsNumber="1" containsInteger="1" minValue="2011" maxValue="2015" count="5">
        <n v="2011"/>
        <n v="2012"/>
        <n v="2013"/>
        <n v="2014"/>
        <n v="2015"/>
      </sharedItems>
    </cacheField>
    <cacheField name="First Year" numFmtId="0">
      <sharedItems containsNonDate="0" containsString="0" containsBlank="1"/>
    </cacheField>
    <cacheField name="Sex" numFmtId="0">
      <sharedItems count="2">
        <s v="F"/>
        <s v="M"/>
      </sharedItems>
    </cacheField>
    <cacheField name="Age Group" numFmtId="0">
      <sharedItems count="4">
        <s v=" 0-21"/>
        <s v=" 22-44"/>
        <s v=" 45-64"/>
        <s v=" 65+"/>
      </sharedItems>
    </cacheField>
    <cacheField name="Generic Name" numFmtId="0">
      <sharedItems count="5">
        <s v="BOCEPREVIR"/>
        <s v="LEDIPASVIR/SOFOSBUVIR"/>
        <s v="SIMEPREVIR SODIUM"/>
        <s v="SOFOSBUVIR"/>
        <s v="TELAPREVIR"/>
      </sharedItems>
    </cacheField>
    <cacheField name="Total Enrollment" numFmtId="0">
      <sharedItems containsSemiMixedTypes="0" containsString="0" containsNumber="1" containsInteger="1" minValue="356793" maxValue="8464298"/>
    </cacheField>
    <cacheField name="Days Covered" numFmtId="0">
      <sharedItems containsSemiMixedTypes="0" containsString="0" containsNumber="1" containsInteger="1" minValue="34241473" maxValue="2166397691"/>
    </cacheField>
    <cacheField name="Users (90-Day Washout Period)" numFmtId="0">
      <sharedItems containsSemiMixedTypes="0" containsString="0" containsNumber="1" containsInteger="1" minValue="0" maxValue="3538"/>
    </cacheField>
    <cacheField name="Episode Spans (90-Day Washout Period)" numFmtId="0">
      <sharedItems containsSemiMixedTypes="0" containsString="0" containsNumber="1" containsInteger="1" minValue="0" maxValue="255029"/>
    </cacheField>
    <cacheField name="Dispensings (90-Day Washout Period)" numFmtId="0">
      <sharedItems containsSemiMixedTypes="0" containsString="0" containsNumber="1" containsInteger="1" minValue="0" maxValue="9969"/>
    </cacheField>
    <cacheField name="Days Supplied (90-Day Washout Period)" numFmtId="0">
      <sharedItems containsSemiMixedTypes="0" containsString="0" containsNumber="1" containsInteger="1" minValue="0" maxValue="261158"/>
    </cacheField>
    <cacheField name="Members90Q1" numFmtId="0">
      <sharedItems containsSemiMixedTypes="0" containsString="0" containsNumber="1" containsInteger="1" minValue="0" maxValue="1257"/>
    </cacheField>
    <cacheField name="Members90Q2" numFmtId="0">
      <sharedItems containsSemiMixedTypes="0" containsString="0" containsNumber="1" containsInteger="1" minValue="0" maxValue="1328"/>
    </cacheField>
    <cacheField name="Members90Q3" numFmtId="0">
      <sharedItems containsSemiMixedTypes="0" containsString="0" containsNumber="1" containsInteger="1" minValue="0" maxValue="734"/>
    </cacheField>
    <cacheField name="Members90Q4" numFmtId="0">
      <sharedItems containsSemiMixedTypes="0" containsString="0" containsNumber="1" containsInteger="1" minValue="0" maxValue="614"/>
    </cacheField>
    <cacheField name="Users (180-Day Washout Period)" numFmtId="0">
      <sharedItems containsSemiMixedTypes="0" containsString="0" containsNumber="1" containsInteger="1" minValue="0" maxValue="3090"/>
    </cacheField>
    <cacheField name="Episode Spans (180-Day Washout Period)" numFmtId="0">
      <sharedItems containsSemiMixedTypes="0" containsString="0" containsNumber="1" containsInteger="1" minValue="0" maxValue="224926"/>
    </cacheField>
    <cacheField name="Dispensings (180-Day Washout Period)" numFmtId="0">
      <sharedItems containsSemiMixedTypes="0" containsString="0" containsNumber="1" containsInteger="1" minValue="0" maxValue="8839"/>
    </cacheField>
    <cacheField name="Days Supplied (180-Day Washout Period)" numFmtId="0">
      <sharedItems containsSemiMixedTypes="0" containsString="0" containsNumber="1" containsInteger="1" minValue="0" maxValue="230179"/>
    </cacheField>
    <cacheField name="Members180Q1" numFmtId="0">
      <sharedItems containsSemiMixedTypes="0" containsString="0" containsNumber="1" containsInteger="1" minValue="0" maxValue="1203"/>
    </cacheField>
    <cacheField name="Members180Q2" numFmtId="0">
      <sharedItems containsSemiMixedTypes="0" containsString="0" containsNumber="1" containsInteger="1" minValue="0" maxValue="1038"/>
    </cacheField>
    <cacheField name="Members180Q3" numFmtId="0">
      <sharedItems containsSemiMixedTypes="0" containsString="0" containsNumber="1" containsInteger="1" minValue="0" maxValue="663"/>
    </cacheField>
    <cacheField name="Members180Q4" numFmtId="0">
      <sharedItems containsSemiMixedTypes="0" containsString="0" containsNumber="1" containsInteger="1" minValue="0" maxValue="570"/>
    </cacheField>
    <cacheField name="Users (270-Day Washout Period)" numFmtId="0">
      <sharedItems containsSemiMixedTypes="0" containsString="0" containsNumber="1" containsInteger="1" minValue="0" maxValue="2833"/>
    </cacheField>
    <cacheField name="Episode Spans (270-Day Washout Period)" numFmtId="0">
      <sharedItems containsSemiMixedTypes="0" containsString="0" containsNumber="1" containsInteger="1" minValue="0" maxValue="206806"/>
    </cacheField>
    <cacheField name="Dispensings (270-Day Washout Period)" numFmtId="0">
      <sharedItems containsSemiMixedTypes="0" containsString="0" containsNumber="1" containsInteger="1" minValue="0" maxValue="8162"/>
    </cacheField>
    <cacheField name="Days Supplied (270-Day Washout Period)" numFmtId="0">
      <sharedItems containsSemiMixedTypes="0" containsString="0" containsNumber="1" containsInteger="1" minValue="0" maxValue="211220"/>
    </cacheField>
    <cacheField name="Members270Q1" numFmtId="0">
      <sharedItems containsSemiMixedTypes="0" containsString="0" containsNumber="1" containsInteger="1" minValue="0" maxValue="1128"/>
    </cacheField>
    <cacheField name="Members270Q2" numFmtId="0">
      <sharedItems containsSemiMixedTypes="0" containsString="0" containsNumber="1" containsInteger="1" minValue="0" maxValue="983"/>
    </cacheField>
    <cacheField name="Members270Q3" numFmtId="0">
      <sharedItems containsSemiMixedTypes="0" containsString="0" containsNumber="1" containsInteger="1" minValue="0" maxValue="602"/>
    </cacheField>
    <cacheField name="Members270Q4" numFmtId="0">
      <sharedItems containsSemiMixedTypes="0" containsString="0" containsNumber="1" containsInteger="1" minValue="0" maxValue="552"/>
    </cacheField>
    <cacheField name="daypu-90" numFmtId="0" formula="'Days Supplied (90-Day Washout Period)'/'Users (90-Day Washout Period)'" databaseField="0"/>
    <cacheField name="daypu-180" numFmtId="0" formula="'Days Supplied (180-Day Washout Period)'/'Users (180-Day Washout Period)'" databaseField="0"/>
    <cacheField name="daypu-270" numFmtId="0" formula="'Days Supplied (270-Day Washout Period)'/'Users (270-Day Washout Period)'" databaseField="0"/>
    <cacheField name="disppu-90" numFmtId="0" formula="'Dispensings (90-Day Washout Period)'/'Users (90-Day Washout Period)'" databaseField="0"/>
    <cacheField name="disppu-180" numFmtId="0" formula="'Dispensings (180-Day Washout Period)'/'Users (180-Day Washout Period)'" databaseField="0"/>
    <cacheField name="disppu-270" numFmtId="0" formula="'Dispensings (270-Day Washout Period)'/'Users (270-Day Washout Period)'" databaseField="0"/>
    <cacheField name="dpd-90" numFmtId="0" formula="'Days Supplied (90-Day Washout Period)'/'Dispensings (90-Day Washout Period)'" databaseField="0"/>
    <cacheField name="dpd-180" numFmtId="0" formula="'Days Supplied (180-Day Washout Period)'/'Dispensings (180-Day Washout Period)'" databaseField="0"/>
    <cacheField name="dpd-270" numFmtId="0" formula="'Days Supplied (270-Day Washout Period)'/'Dispensings (270-Day Washout Period)'" databaseField="0"/>
    <cacheField name="incrate-90" numFmtId="0" formula="'Users (90-Day Washout Period)'/'Total Enrollment'*100000" databaseField="0"/>
    <cacheField name="incrate-180" numFmtId="0" formula="'Users (180-Day Washout Period)'/'Total Enrollment'*100000" databaseField="0"/>
    <cacheField name="incrate-270" numFmtId="0" formula="'Users (270-Day Washout Period)'/'Total Enrollment'*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0">
  <r>
    <m/>
    <x v="0"/>
    <m/>
    <x v="0"/>
    <x v="0"/>
    <x v="0"/>
    <n v="6240628"/>
    <n v="1656647440"/>
    <n v="7"/>
    <n v="547"/>
    <n v="17"/>
    <n v="532"/>
    <n v="0"/>
    <n v="3"/>
    <n v="2"/>
    <n v="2"/>
    <n v="5"/>
    <n v="435"/>
    <n v="13"/>
    <n v="420"/>
    <n v="0"/>
    <n v="3"/>
    <n v="2"/>
    <n v="0"/>
    <n v="4"/>
    <n v="372"/>
    <n v="11"/>
    <n v="364"/>
    <n v="0"/>
    <n v="3"/>
    <n v="1"/>
    <n v="0"/>
  </r>
  <r>
    <m/>
    <x v="0"/>
    <m/>
    <x v="0"/>
    <x v="0"/>
    <x v="1"/>
    <n v="6240628"/>
    <n v="1656647440"/>
    <n v="0"/>
    <n v="0"/>
    <n v="0"/>
    <n v="0"/>
    <n v="0"/>
    <n v="0"/>
    <n v="0"/>
    <n v="0"/>
    <n v="0"/>
    <n v="0"/>
    <n v="0"/>
    <n v="0"/>
    <n v="0"/>
    <n v="0"/>
    <n v="0"/>
    <n v="0"/>
    <n v="0"/>
    <n v="0"/>
    <n v="0"/>
    <n v="0"/>
    <n v="0"/>
    <n v="0"/>
    <n v="0"/>
    <n v="0"/>
  </r>
  <r>
    <m/>
    <x v="0"/>
    <m/>
    <x v="0"/>
    <x v="0"/>
    <x v="2"/>
    <n v="6240628"/>
    <n v="1656647440"/>
    <n v="0"/>
    <n v="0"/>
    <n v="0"/>
    <n v="0"/>
    <n v="0"/>
    <n v="0"/>
    <n v="0"/>
    <n v="0"/>
    <n v="0"/>
    <n v="0"/>
    <n v="0"/>
    <n v="0"/>
    <n v="0"/>
    <n v="0"/>
    <n v="0"/>
    <n v="0"/>
    <n v="0"/>
    <n v="0"/>
    <n v="0"/>
    <n v="0"/>
    <n v="0"/>
    <n v="0"/>
    <n v="0"/>
    <n v="0"/>
  </r>
  <r>
    <m/>
    <x v="0"/>
    <m/>
    <x v="0"/>
    <x v="0"/>
    <x v="3"/>
    <n v="6240628"/>
    <n v="1656647440"/>
    <n v="0"/>
    <n v="0"/>
    <n v="0"/>
    <n v="0"/>
    <n v="0"/>
    <n v="0"/>
    <n v="0"/>
    <n v="0"/>
    <n v="0"/>
    <n v="0"/>
    <n v="0"/>
    <n v="0"/>
    <n v="0"/>
    <n v="0"/>
    <n v="0"/>
    <n v="0"/>
    <n v="0"/>
    <n v="0"/>
    <n v="0"/>
    <n v="0"/>
    <n v="0"/>
    <n v="0"/>
    <n v="0"/>
    <n v="0"/>
  </r>
  <r>
    <m/>
    <x v="0"/>
    <m/>
    <x v="0"/>
    <x v="0"/>
    <x v="4"/>
    <n v="6240628"/>
    <n v="1656647440"/>
    <n v="3"/>
    <n v="219"/>
    <n v="7"/>
    <n v="196"/>
    <n v="0"/>
    <n v="1"/>
    <n v="1"/>
    <n v="1"/>
    <n v="2"/>
    <n v="127"/>
    <n v="4"/>
    <n v="112"/>
    <n v="0"/>
    <n v="0"/>
    <n v="1"/>
    <n v="1"/>
    <n v="2"/>
    <n v="127"/>
    <n v="4"/>
    <n v="112"/>
    <n v="0"/>
    <n v="0"/>
    <n v="1"/>
    <n v="1"/>
  </r>
  <r>
    <m/>
    <x v="0"/>
    <m/>
    <x v="0"/>
    <x v="1"/>
    <x v="0"/>
    <n v="8464298"/>
    <n v="2166397691"/>
    <n v="36"/>
    <n v="3025"/>
    <n v="103"/>
    <n v="2884"/>
    <n v="0"/>
    <n v="4"/>
    <n v="13"/>
    <n v="19"/>
    <n v="31"/>
    <n v="2735"/>
    <n v="93"/>
    <n v="2604"/>
    <n v="0"/>
    <n v="3"/>
    <n v="13"/>
    <n v="15"/>
    <n v="27"/>
    <n v="2501"/>
    <n v="85"/>
    <n v="2380"/>
    <n v="0"/>
    <n v="2"/>
    <n v="10"/>
    <n v="15"/>
  </r>
  <r>
    <m/>
    <x v="0"/>
    <m/>
    <x v="0"/>
    <x v="1"/>
    <x v="1"/>
    <n v="8464298"/>
    <n v="2166397691"/>
    <n v="0"/>
    <n v="0"/>
    <n v="0"/>
    <n v="0"/>
    <n v="0"/>
    <n v="0"/>
    <n v="0"/>
    <n v="0"/>
    <n v="0"/>
    <n v="0"/>
    <n v="0"/>
    <n v="0"/>
    <n v="0"/>
    <n v="0"/>
    <n v="0"/>
    <n v="0"/>
    <n v="0"/>
    <n v="0"/>
    <n v="0"/>
    <n v="0"/>
    <n v="0"/>
    <n v="0"/>
    <n v="0"/>
    <n v="0"/>
  </r>
  <r>
    <m/>
    <x v="0"/>
    <m/>
    <x v="0"/>
    <x v="1"/>
    <x v="2"/>
    <n v="8464298"/>
    <n v="2166397691"/>
    <n v="0"/>
    <n v="0"/>
    <n v="0"/>
    <n v="0"/>
    <n v="0"/>
    <n v="0"/>
    <n v="0"/>
    <n v="0"/>
    <n v="0"/>
    <n v="0"/>
    <n v="0"/>
    <n v="0"/>
    <n v="0"/>
    <n v="0"/>
    <n v="0"/>
    <n v="0"/>
    <n v="0"/>
    <n v="0"/>
    <n v="0"/>
    <n v="0"/>
    <n v="0"/>
    <n v="0"/>
    <n v="0"/>
    <n v="0"/>
  </r>
  <r>
    <m/>
    <x v="0"/>
    <m/>
    <x v="0"/>
    <x v="1"/>
    <x v="3"/>
    <n v="8464298"/>
    <n v="2166397691"/>
    <n v="0"/>
    <n v="0"/>
    <n v="0"/>
    <n v="0"/>
    <n v="0"/>
    <n v="0"/>
    <n v="0"/>
    <n v="0"/>
    <n v="0"/>
    <n v="0"/>
    <n v="0"/>
    <n v="0"/>
    <n v="0"/>
    <n v="0"/>
    <n v="0"/>
    <n v="0"/>
    <n v="0"/>
    <n v="0"/>
    <n v="0"/>
    <n v="0"/>
    <n v="0"/>
    <n v="0"/>
    <n v="0"/>
    <n v="0"/>
  </r>
  <r>
    <m/>
    <x v="0"/>
    <m/>
    <x v="0"/>
    <x v="1"/>
    <x v="4"/>
    <n v="8464298"/>
    <n v="2166397691"/>
    <n v="126"/>
    <n v="8676"/>
    <n v="305"/>
    <n v="8403"/>
    <n v="0"/>
    <n v="9"/>
    <n v="56"/>
    <n v="61"/>
    <n v="108"/>
    <n v="7664"/>
    <n v="266"/>
    <n v="7353"/>
    <n v="0"/>
    <n v="8"/>
    <n v="49"/>
    <n v="51"/>
    <n v="95"/>
    <n v="6735"/>
    <n v="233"/>
    <n v="6457"/>
    <n v="0"/>
    <n v="8"/>
    <n v="42"/>
    <n v="46"/>
  </r>
  <r>
    <m/>
    <x v="0"/>
    <m/>
    <x v="0"/>
    <x v="2"/>
    <x v="0"/>
    <n v="7324808"/>
    <n v="2073239917"/>
    <n v="199"/>
    <n v="16304"/>
    <n v="557"/>
    <n v="16520"/>
    <n v="0"/>
    <n v="19"/>
    <n v="75"/>
    <n v="105"/>
    <n v="187"/>
    <n v="15718"/>
    <n v="536"/>
    <n v="15900"/>
    <n v="0"/>
    <n v="16"/>
    <n v="71"/>
    <n v="100"/>
    <n v="177"/>
    <n v="14688"/>
    <n v="500"/>
    <n v="14892"/>
    <n v="0"/>
    <n v="15"/>
    <n v="66"/>
    <n v="96"/>
  </r>
  <r>
    <m/>
    <x v="0"/>
    <m/>
    <x v="0"/>
    <x v="2"/>
    <x v="1"/>
    <n v="7324808"/>
    <n v="2073239917"/>
    <n v="0"/>
    <n v="0"/>
    <n v="0"/>
    <n v="0"/>
    <n v="0"/>
    <n v="0"/>
    <n v="0"/>
    <n v="0"/>
    <n v="0"/>
    <n v="0"/>
    <n v="0"/>
    <n v="0"/>
    <n v="0"/>
    <n v="0"/>
    <n v="0"/>
    <n v="0"/>
    <n v="0"/>
    <n v="0"/>
    <n v="0"/>
    <n v="0"/>
    <n v="0"/>
    <n v="0"/>
    <n v="0"/>
    <n v="0"/>
  </r>
  <r>
    <m/>
    <x v="0"/>
    <m/>
    <x v="0"/>
    <x v="2"/>
    <x v="2"/>
    <n v="7324808"/>
    <n v="2073239917"/>
    <n v="0"/>
    <n v="0"/>
    <n v="0"/>
    <n v="0"/>
    <n v="0"/>
    <n v="0"/>
    <n v="0"/>
    <n v="0"/>
    <n v="0"/>
    <n v="0"/>
    <n v="0"/>
    <n v="0"/>
    <n v="0"/>
    <n v="0"/>
    <n v="0"/>
    <n v="0"/>
    <n v="0"/>
    <n v="0"/>
    <n v="0"/>
    <n v="0"/>
    <n v="0"/>
    <n v="0"/>
    <n v="0"/>
    <n v="0"/>
  </r>
  <r>
    <m/>
    <x v="0"/>
    <m/>
    <x v="0"/>
    <x v="2"/>
    <x v="3"/>
    <n v="7324808"/>
    <n v="2073239917"/>
    <n v="0"/>
    <n v="0"/>
    <n v="0"/>
    <n v="0"/>
    <n v="0"/>
    <n v="0"/>
    <n v="0"/>
    <n v="0"/>
    <n v="0"/>
    <n v="0"/>
    <n v="0"/>
    <n v="0"/>
    <n v="0"/>
    <n v="0"/>
    <n v="0"/>
    <n v="0"/>
    <n v="0"/>
    <n v="0"/>
    <n v="0"/>
    <n v="0"/>
    <n v="0"/>
    <n v="0"/>
    <n v="0"/>
    <n v="0"/>
  </r>
  <r>
    <m/>
    <x v="0"/>
    <m/>
    <x v="0"/>
    <x v="2"/>
    <x v="4"/>
    <n v="7324808"/>
    <n v="2073239917"/>
    <n v="824"/>
    <n v="54992"/>
    <n v="1903"/>
    <n v="53502"/>
    <n v="0"/>
    <n v="61"/>
    <n v="391"/>
    <n v="372"/>
    <n v="778"/>
    <n v="51995"/>
    <n v="1801"/>
    <n v="50653"/>
    <n v="0"/>
    <n v="53"/>
    <n v="372"/>
    <n v="353"/>
    <n v="714"/>
    <n v="47827"/>
    <n v="1656"/>
    <n v="46621"/>
    <n v="0"/>
    <n v="49"/>
    <n v="326"/>
    <n v="340"/>
  </r>
  <r>
    <m/>
    <x v="0"/>
    <m/>
    <x v="0"/>
    <x v="3"/>
    <x v="0"/>
    <n v="4271864"/>
    <n v="1300489197"/>
    <n v="18"/>
    <n v="1556"/>
    <n v="52"/>
    <n v="1514"/>
    <n v="0"/>
    <n v="0"/>
    <n v="8"/>
    <n v="10"/>
    <n v="18"/>
    <n v="1556"/>
    <n v="52"/>
    <n v="1514"/>
    <n v="0"/>
    <n v="0"/>
    <n v="8"/>
    <n v="10"/>
    <n v="17"/>
    <n v="1386"/>
    <n v="46"/>
    <n v="1346"/>
    <n v="0"/>
    <n v="0"/>
    <n v="7"/>
    <n v="10"/>
  </r>
  <r>
    <m/>
    <x v="0"/>
    <m/>
    <x v="0"/>
    <x v="3"/>
    <x v="1"/>
    <n v="4271864"/>
    <n v="1300489197"/>
    <n v="0"/>
    <n v="0"/>
    <n v="0"/>
    <n v="0"/>
    <n v="0"/>
    <n v="0"/>
    <n v="0"/>
    <n v="0"/>
    <n v="0"/>
    <n v="0"/>
    <n v="0"/>
    <n v="0"/>
    <n v="0"/>
    <n v="0"/>
    <n v="0"/>
    <n v="0"/>
    <n v="0"/>
    <n v="0"/>
    <n v="0"/>
    <n v="0"/>
    <n v="0"/>
    <n v="0"/>
    <n v="0"/>
    <n v="0"/>
  </r>
  <r>
    <m/>
    <x v="0"/>
    <m/>
    <x v="0"/>
    <x v="3"/>
    <x v="2"/>
    <n v="4271864"/>
    <n v="1300489197"/>
    <n v="0"/>
    <n v="0"/>
    <n v="0"/>
    <n v="0"/>
    <n v="0"/>
    <n v="0"/>
    <n v="0"/>
    <n v="0"/>
    <n v="0"/>
    <n v="0"/>
    <n v="0"/>
    <n v="0"/>
    <n v="0"/>
    <n v="0"/>
    <n v="0"/>
    <n v="0"/>
    <n v="0"/>
    <n v="0"/>
    <n v="0"/>
    <n v="0"/>
    <n v="0"/>
    <n v="0"/>
    <n v="0"/>
    <n v="0"/>
  </r>
  <r>
    <m/>
    <x v="0"/>
    <m/>
    <x v="0"/>
    <x v="3"/>
    <x v="3"/>
    <n v="4271864"/>
    <n v="1300489197"/>
    <n v="0"/>
    <n v="0"/>
    <n v="0"/>
    <n v="0"/>
    <n v="0"/>
    <n v="0"/>
    <n v="0"/>
    <n v="0"/>
    <n v="0"/>
    <n v="0"/>
    <n v="0"/>
    <n v="0"/>
    <n v="0"/>
    <n v="0"/>
    <n v="0"/>
    <n v="0"/>
    <n v="0"/>
    <n v="0"/>
    <n v="0"/>
    <n v="0"/>
    <n v="0"/>
    <n v="0"/>
    <n v="0"/>
    <n v="0"/>
  </r>
  <r>
    <m/>
    <x v="0"/>
    <m/>
    <x v="0"/>
    <x v="3"/>
    <x v="4"/>
    <n v="4271864"/>
    <n v="1300489197"/>
    <n v="59"/>
    <n v="3907"/>
    <n v="137"/>
    <n v="3778"/>
    <n v="0"/>
    <n v="2"/>
    <n v="34"/>
    <n v="23"/>
    <n v="53"/>
    <n v="3550"/>
    <n v="123"/>
    <n v="3428"/>
    <n v="0"/>
    <n v="2"/>
    <n v="31"/>
    <n v="20"/>
    <n v="51"/>
    <n v="3368"/>
    <n v="117"/>
    <n v="3260"/>
    <n v="0"/>
    <n v="2"/>
    <n v="29"/>
    <n v="20"/>
  </r>
  <r>
    <m/>
    <x v="0"/>
    <m/>
    <x v="1"/>
    <x v="0"/>
    <x v="0"/>
    <n v="6514834"/>
    <n v="1727802985"/>
    <n v="2"/>
    <n v="97"/>
    <n v="3"/>
    <n v="84"/>
    <n v="0"/>
    <n v="0"/>
    <n v="1"/>
    <n v="1"/>
    <n v="2"/>
    <n v="97"/>
    <n v="3"/>
    <n v="84"/>
    <n v="0"/>
    <n v="0"/>
    <n v="1"/>
    <n v="1"/>
    <n v="2"/>
    <n v="97"/>
    <n v="3"/>
    <n v="84"/>
    <n v="0"/>
    <n v="0"/>
    <n v="1"/>
    <n v="1"/>
  </r>
  <r>
    <m/>
    <x v="0"/>
    <m/>
    <x v="1"/>
    <x v="0"/>
    <x v="1"/>
    <n v="6514834"/>
    <n v="1727802985"/>
    <n v="0"/>
    <n v="0"/>
    <n v="0"/>
    <n v="0"/>
    <n v="0"/>
    <n v="0"/>
    <n v="0"/>
    <n v="0"/>
    <n v="0"/>
    <n v="0"/>
    <n v="0"/>
    <n v="0"/>
    <n v="0"/>
    <n v="0"/>
    <n v="0"/>
    <n v="0"/>
    <n v="0"/>
    <n v="0"/>
    <n v="0"/>
    <n v="0"/>
    <n v="0"/>
    <n v="0"/>
    <n v="0"/>
    <n v="0"/>
  </r>
  <r>
    <m/>
    <x v="0"/>
    <m/>
    <x v="1"/>
    <x v="0"/>
    <x v="2"/>
    <n v="6514834"/>
    <n v="1727802985"/>
    <n v="0"/>
    <n v="0"/>
    <n v="0"/>
    <n v="0"/>
    <n v="0"/>
    <n v="0"/>
    <n v="0"/>
    <n v="0"/>
    <n v="0"/>
    <n v="0"/>
    <n v="0"/>
    <n v="0"/>
    <n v="0"/>
    <n v="0"/>
    <n v="0"/>
    <n v="0"/>
    <n v="0"/>
    <n v="0"/>
    <n v="0"/>
    <n v="0"/>
    <n v="0"/>
    <n v="0"/>
    <n v="0"/>
    <n v="0"/>
  </r>
  <r>
    <m/>
    <x v="0"/>
    <m/>
    <x v="1"/>
    <x v="0"/>
    <x v="3"/>
    <n v="6514834"/>
    <n v="1727802985"/>
    <n v="0"/>
    <n v="0"/>
    <n v="0"/>
    <n v="0"/>
    <n v="0"/>
    <n v="0"/>
    <n v="0"/>
    <n v="0"/>
    <n v="0"/>
    <n v="0"/>
    <n v="0"/>
    <n v="0"/>
    <n v="0"/>
    <n v="0"/>
    <n v="0"/>
    <n v="0"/>
    <n v="0"/>
    <n v="0"/>
    <n v="0"/>
    <n v="0"/>
    <n v="0"/>
    <n v="0"/>
    <n v="0"/>
    <n v="0"/>
  </r>
  <r>
    <m/>
    <x v="0"/>
    <m/>
    <x v="1"/>
    <x v="0"/>
    <x v="4"/>
    <n v="6514834"/>
    <n v="1727802985"/>
    <n v="11"/>
    <n v="571"/>
    <n v="21"/>
    <n v="596"/>
    <n v="0"/>
    <n v="1"/>
    <n v="4"/>
    <n v="6"/>
    <n v="11"/>
    <n v="571"/>
    <n v="21"/>
    <n v="596"/>
    <n v="0"/>
    <n v="1"/>
    <n v="4"/>
    <n v="6"/>
    <n v="11"/>
    <n v="571"/>
    <n v="21"/>
    <n v="596"/>
    <n v="0"/>
    <n v="1"/>
    <n v="4"/>
    <n v="6"/>
  </r>
  <r>
    <m/>
    <x v="0"/>
    <m/>
    <x v="1"/>
    <x v="1"/>
    <x v="0"/>
    <n v="8281087"/>
    <n v="2106257520"/>
    <n v="46"/>
    <n v="2964"/>
    <n v="101"/>
    <n v="2901"/>
    <n v="0"/>
    <n v="7"/>
    <n v="16"/>
    <n v="23"/>
    <n v="45"/>
    <n v="2936"/>
    <n v="100"/>
    <n v="2873"/>
    <n v="0"/>
    <n v="6"/>
    <n v="16"/>
    <n v="23"/>
    <n v="37"/>
    <n v="2489"/>
    <n v="84"/>
    <n v="2425"/>
    <n v="0"/>
    <n v="5"/>
    <n v="11"/>
    <n v="21"/>
  </r>
  <r>
    <m/>
    <x v="0"/>
    <m/>
    <x v="1"/>
    <x v="1"/>
    <x v="1"/>
    <n v="8281087"/>
    <n v="2106257520"/>
    <n v="0"/>
    <n v="0"/>
    <n v="0"/>
    <n v="0"/>
    <n v="0"/>
    <n v="0"/>
    <n v="0"/>
    <n v="0"/>
    <n v="0"/>
    <n v="0"/>
    <n v="0"/>
    <n v="0"/>
    <n v="0"/>
    <n v="0"/>
    <n v="0"/>
    <n v="0"/>
    <n v="0"/>
    <n v="0"/>
    <n v="0"/>
    <n v="0"/>
    <n v="0"/>
    <n v="0"/>
    <n v="0"/>
    <n v="0"/>
  </r>
  <r>
    <m/>
    <x v="0"/>
    <m/>
    <x v="1"/>
    <x v="1"/>
    <x v="2"/>
    <n v="8281087"/>
    <n v="2106257520"/>
    <n v="0"/>
    <n v="0"/>
    <n v="0"/>
    <n v="0"/>
    <n v="0"/>
    <n v="0"/>
    <n v="0"/>
    <n v="0"/>
    <n v="0"/>
    <n v="0"/>
    <n v="0"/>
    <n v="0"/>
    <n v="0"/>
    <n v="0"/>
    <n v="0"/>
    <n v="0"/>
    <n v="0"/>
    <n v="0"/>
    <n v="0"/>
    <n v="0"/>
    <n v="0"/>
    <n v="0"/>
    <n v="0"/>
    <n v="0"/>
  </r>
  <r>
    <m/>
    <x v="0"/>
    <m/>
    <x v="1"/>
    <x v="1"/>
    <x v="3"/>
    <n v="8281087"/>
    <n v="2106257520"/>
    <n v="0"/>
    <n v="0"/>
    <n v="0"/>
    <n v="0"/>
    <n v="0"/>
    <n v="0"/>
    <n v="0"/>
    <n v="0"/>
    <n v="0"/>
    <n v="0"/>
    <n v="0"/>
    <n v="0"/>
    <n v="0"/>
    <n v="0"/>
    <n v="0"/>
    <n v="0"/>
    <n v="0"/>
    <n v="0"/>
    <n v="0"/>
    <n v="0"/>
    <n v="0"/>
    <n v="0"/>
    <n v="0"/>
    <n v="0"/>
  </r>
  <r>
    <m/>
    <x v="0"/>
    <m/>
    <x v="1"/>
    <x v="1"/>
    <x v="4"/>
    <n v="8281087"/>
    <n v="2106257520"/>
    <n v="182"/>
    <n v="12864"/>
    <n v="446"/>
    <n v="12696"/>
    <n v="0"/>
    <n v="24"/>
    <n v="88"/>
    <n v="70"/>
    <n v="169"/>
    <n v="11835"/>
    <n v="410"/>
    <n v="11702"/>
    <n v="0"/>
    <n v="23"/>
    <n v="81"/>
    <n v="65"/>
    <n v="149"/>
    <n v="10454"/>
    <n v="361"/>
    <n v="10330"/>
    <n v="0"/>
    <n v="22"/>
    <n v="68"/>
    <n v="60"/>
  </r>
  <r>
    <m/>
    <x v="0"/>
    <m/>
    <x v="1"/>
    <x v="2"/>
    <x v="0"/>
    <n v="6944772"/>
    <n v="1946444276"/>
    <n v="394"/>
    <n v="31304"/>
    <n v="1080"/>
    <n v="31000"/>
    <n v="0"/>
    <n v="42"/>
    <n v="140"/>
    <n v="212"/>
    <n v="365"/>
    <n v="29081"/>
    <n v="1005"/>
    <n v="28837"/>
    <n v="0"/>
    <n v="38"/>
    <n v="132"/>
    <n v="195"/>
    <n v="335"/>
    <n v="26782"/>
    <n v="924"/>
    <n v="26581"/>
    <n v="0"/>
    <n v="37"/>
    <n v="116"/>
    <n v="184"/>
  </r>
  <r>
    <m/>
    <x v="0"/>
    <m/>
    <x v="1"/>
    <x v="2"/>
    <x v="1"/>
    <n v="6944772"/>
    <n v="1946444276"/>
    <n v="0"/>
    <n v="0"/>
    <n v="0"/>
    <n v="0"/>
    <n v="0"/>
    <n v="0"/>
    <n v="0"/>
    <n v="0"/>
    <n v="0"/>
    <n v="0"/>
    <n v="0"/>
    <n v="0"/>
    <n v="0"/>
    <n v="0"/>
    <n v="0"/>
    <n v="0"/>
    <n v="0"/>
    <n v="0"/>
    <n v="0"/>
    <n v="0"/>
    <n v="0"/>
    <n v="0"/>
    <n v="0"/>
    <n v="0"/>
  </r>
  <r>
    <m/>
    <x v="0"/>
    <m/>
    <x v="1"/>
    <x v="2"/>
    <x v="2"/>
    <n v="6944772"/>
    <n v="1946444276"/>
    <n v="0"/>
    <n v="0"/>
    <n v="0"/>
    <n v="0"/>
    <n v="0"/>
    <n v="0"/>
    <n v="0"/>
    <n v="0"/>
    <n v="0"/>
    <n v="0"/>
    <n v="0"/>
    <n v="0"/>
    <n v="0"/>
    <n v="0"/>
    <n v="0"/>
    <n v="0"/>
    <n v="0"/>
    <n v="0"/>
    <n v="0"/>
    <n v="0"/>
    <n v="0"/>
    <n v="0"/>
    <n v="0"/>
    <n v="0"/>
  </r>
  <r>
    <m/>
    <x v="0"/>
    <m/>
    <x v="1"/>
    <x v="2"/>
    <x v="3"/>
    <n v="6944772"/>
    <n v="1946444276"/>
    <n v="0"/>
    <n v="0"/>
    <n v="0"/>
    <n v="0"/>
    <n v="0"/>
    <n v="0"/>
    <n v="0"/>
    <n v="0"/>
    <n v="0"/>
    <n v="0"/>
    <n v="0"/>
    <n v="0"/>
    <n v="0"/>
    <n v="0"/>
    <n v="0"/>
    <n v="0"/>
    <n v="0"/>
    <n v="0"/>
    <n v="0"/>
    <n v="0"/>
    <n v="0"/>
    <n v="0"/>
    <n v="0"/>
    <n v="0"/>
  </r>
  <r>
    <m/>
    <x v="0"/>
    <m/>
    <x v="1"/>
    <x v="2"/>
    <x v="4"/>
    <n v="6944772"/>
    <n v="1946444276"/>
    <n v="1445"/>
    <n v="102513"/>
    <n v="3553"/>
    <n v="99738"/>
    <n v="0"/>
    <n v="138"/>
    <n v="693"/>
    <n v="614"/>
    <n v="1359"/>
    <n v="96961"/>
    <n v="3353"/>
    <n v="94092"/>
    <n v="0"/>
    <n v="126"/>
    <n v="663"/>
    <n v="570"/>
    <n v="1276"/>
    <n v="90783"/>
    <n v="3146"/>
    <n v="88121"/>
    <n v="0"/>
    <n v="123"/>
    <n v="602"/>
    <n v="552"/>
  </r>
  <r>
    <m/>
    <x v="0"/>
    <m/>
    <x v="1"/>
    <x v="3"/>
    <x v="0"/>
    <n v="3220017"/>
    <n v="970254760"/>
    <n v="21"/>
    <n v="2061"/>
    <n v="68"/>
    <n v="2016"/>
    <n v="0"/>
    <n v="1"/>
    <n v="11"/>
    <n v="9"/>
    <n v="21"/>
    <n v="2061"/>
    <n v="68"/>
    <n v="2016"/>
    <n v="0"/>
    <n v="1"/>
    <n v="11"/>
    <n v="9"/>
    <n v="18"/>
    <n v="1920"/>
    <n v="63"/>
    <n v="1876"/>
    <n v="0"/>
    <n v="1"/>
    <n v="9"/>
    <n v="8"/>
  </r>
  <r>
    <m/>
    <x v="0"/>
    <m/>
    <x v="1"/>
    <x v="3"/>
    <x v="1"/>
    <n v="3220017"/>
    <n v="970254760"/>
    <n v="0"/>
    <n v="0"/>
    <n v="0"/>
    <n v="0"/>
    <n v="0"/>
    <n v="0"/>
    <n v="0"/>
    <n v="0"/>
    <n v="0"/>
    <n v="0"/>
    <n v="0"/>
    <n v="0"/>
    <n v="0"/>
    <n v="0"/>
    <n v="0"/>
    <n v="0"/>
    <n v="0"/>
    <n v="0"/>
    <n v="0"/>
    <n v="0"/>
    <n v="0"/>
    <n v="0"/>
    <n v="0"/>
    <n v="0"/>
  </r>
  <r>
    <m/>
    <x v="0"/>
    <m/>
    <x v="1"/>
    <x v="3"/>
    <x v="2"/>
    <n v="3220017"/>
    <n v="970254760"/>
    <n v="0"/>
    <n v="0"/>
    <n v="0"/>
    <n v="0"/>
    <n v="0"/>
    <n v="0"/>
    <n v="0"/>
    <n v="0"/>
    <n v="0"/>
    <n v="0"/>
    <n v="0"/>
    <n v="0"/>
    <n v="0"/>
    <n v="0"/>
    <n v="0"/>
    <n v="0"/>
    <n v="0"/>
    <n v="0"/>
    <n v="0"/>
    <n v="0"/>
    <n v="0"/>
    <n v="0"/>
    <n v="0"/>
    <n v="0"/>
  </r>
  <r>
    <m/>
    <x v="0"/>
    <m/>
    <x v="1"/>
    <x v="3"/>
    <x v="3"/>
    <n v="3220017"/>
    <n v="970254760"/>
    <n v="0"/>
    <n v="0"/>
    <n v="0"/>
    <n v="0"/>
    <n v="0"/>
    <n v="0"/>
    <n v="0"/>
    <n v="0"/>
    <n v="0"/>
    <n v="0"/>
    <n v="0"/>
    <n v="0"/>
    <n v="0"/>
    <n v="0"/>
    <n v="0"/>
    <n v="0"/>
    <n v="0"/>
    <n v="0"/>
    <n v="0"/>
    <n v="0"/>
    <n v="0"/>
    <n v="0"/>
    <n v="0"/>
    <n v="0"/>
  </r>
  <r>
    <m/>
    <x v="0"/>
    <m/>
    <x v="1"/>
    <x v="3"/>
    <x v="4"/>
    <n v="3220017"/>
    <n v="970254760"/>
    <n v="75"/>
    <n v="5482"/>
    <n v="197"/>
    <n v="5319"/>
    <n v="0"/>
    <n v="7"/>
    <n v="29"/>
    <n v="39"/>
    <n v="70"/>
    <n v="5188"/>
    <n v="186"/>
    <n v="5025"/>
    <n v="0"/>
    <n v="7"/>
    <n v="28"/>
    <n v="35"/>
    <n v="65"/>
    <n v="4764"/>
    <n v="171"/>
    <n v="4605"/>
    <n v="0"/>
    <n v="7"/>
    <n v="23"/>
    <n v="35"/>
  </r>
  <r>
    <m/>
    <x v="1"/>
    <m/>
    <x v="0"/>
    <x v="0"/>
    <x v="0"/>
    <n v="5954891"/>
    <n v="1613450842"/>
    <n v="2"/>
    <n v="196"/>
    <n v="7"/>
    <n v="196"/>
    <n v="0"/>
    <n v="2"/>
    <n v="0"/>
    <n v="0"/>
    <n v="1"/>
    <n v="28"/>
    <n v="1"/>
    <n v="28"/>
    <n v="0"/>
    <n v="1"/>
    <n v="0"/>
    <n v="0"/>
    <n v="1"/>
    <n v="28"/>
    <n v="1"/>
    <n v="28"/>
    <n v="0"/>
    <n v="1"/>
    <n v="0"/>
    <n v="0"/>
  </r>
  <r>
    <m/>
    <x v="1"/>
    <m/>
    <x v="0"/>
    <x v="0"/>
    <x v="1"/>
    <n v="5954891"/>
    <n v="1613450842"/>
    <n v="0"/>
    <n v="0"/>
    <n v="0"/>
    <n v="0"/>
    <n v="0"/>
    <n v="0"/>
    <n v="0"/>
    <n v="0"/>
    <n v="0"/>
    <n v="0"/>
    <n v="0"/>
    <n v="0"/>
    <n v="0"/>
    <n v="0"/>
    <n v="0"/>
    <n v="0"/>
    <n v="0"/>
    <n v="0"/>
    <n v="0"/>
    <n v="0"/>
    <n v="0"/>
    <n v="0"/>
    <n v="0"/>
    <n v="0"/>
  </r>
  <r>
    <m/>
    <x v="1"/>
    <m/>
    <x v="0"/>
    <x v="0"/>
    <x v="2"/>
    <n v="5954891"/>
    <n v="1613450842"/>
    <n v="0"/>
    <n v="0"/>
    <n v="0"/>
    <n v="0"/>
    <n v="0"/>
    <n v="0"/>
    <n v="0"/>
    <n v="0"/>
    <n v="0"/>
    <n v="0"/>
    <n v="0"/>
    <n v="0"/>
    <n v="0"/>
    <n v="0"/>
    <n v="0"/>
    <n v="0"/>
    <n v="0"/>
    <n v="0"/>
    <n v="0"/>
    <n v="0"/>
    <n v="0"/>
    <n v="0"/>
    <n v="0"/>
    <n v="0"/>
  </r>
  <r>
    <m/>
    <x v="1"/>
    <m/>
    <x v="0"/>
    <x v="0"/>
    <x v="3"/>
    <n v="5954891"/>
    <n v="1613450842"/>
    <n v="0"/>
    <n v="0"/>
    <n v="0"/>
    <n v="0"/>
    <n v="0"/>
    <n v="0"/>
    <n v="0"/>
    <n v="0"/>
    <n v="0"/>
    <n v="0"/>
    <n v="0"/>
    <n v="0"/>
    <n v="0"/>
    <n v="0"/>
    <n v="0"/>
    <n v="0"/>
    <n v="0"/>
    <n v="0"/>
    <n v="0"/>
    <n v="0"/>
    <n v="0"/>
    <n v="0"/>
    <n v="0"/>
    <n v="0"/>
  </r>
  <r>
    <m/>
    <x v="1"/>
    <m/>
    <x v="0"/>
    <x v="0"/>
    <x v="4"/>
    <n v="5954891"/>
    <n v="1613450842"/>
    <n v="13"/>
    <n v="1006"/>
    <n v="35"/>
    <n v="980"/>
    <n v="3"/>
    <n v="4"/>
    <n v="3"/>
    <n v="3"/>
    <n v="12"/>
    <n v="922"/>
    <n v="32"/>
    <n v="896"/>
    <n v="2"/>
    <n v="4"/>
    <n v="3"/>
    <n v="3"/>
    <n v="11"/>
    <n v="838"/>
    <n v="29"/>
    <n v="812"/>
    <n v="2"/>
    <n v="4"/>
    <n v="2"/>
    <n v="3"/>
  </r>
  <r>
    <m/>
    <x v="1"/>
    <m/>
    <x v="0"/>
    <x v="1"/>
    <x v="0"/>
    <n v="8268202"/>
    <n v="2149850361"/>
    <n v="49"/>
    <n v="3123"/>
    <n v="113"/>
    <n v="2989"/>
    <n v="9"/>
    <n v="22"/>
    <n v="7"/>
    <n v="11"/>
    <n v="42"/>
    <n v="2713"/>
    <n v="98"/>
    <n v="2597"/>
    <n v="7"/>
    <n v="20"/>
    <n v="6"/>
    <n v="9"/>
    <n v="35"/>
    <n v="2288"/>
    <n v="83"/>
    <n v="2177"/>
    <n v="7"/>
    <n v="17"/>
    <n v="4"/>
    <n v="9"/>
  </r>
  <r>
    <m/>
    <x v="1"/>
    <m/>
    <x v="0"/>
    <x v="1"/>
    <x v="1"/>
    <n v="8268202"/>
    <n v="2149850361"/>
    <n v="0"/>
    <n v="0"/>
    <n v="0"/>
    <n v="0"/>
    <n v="0"/>
    <n v="0"/>
    <n v="0"/>
    <n v="0"/>
    <n v="0"/>
    <n v="0"/>
    <n v="0"/>
    <n v="0"/>
    <n v="0"/>
    <n v="0"/>
    <n v="0"/>
    <n v="0"/>
    <n v="0"/>
    <n v="0"/>
    <n v="0"/>
    <n v="0"/>
    <n v="0"/>
    <n v="0"/>
    <n v="0"/>
    <n v="0"/>
  </r>
  <r>
    <m/>
    <x v="1"/>
    <m/>
    <x v="0"/>
    <x v="1"/>
    <x v="2"/>
    <n v="8268202"/>
    <n v="2149850361"/>
    <n v="0"/>
    <n v="0"/>
    <n v="0"/>
    <n v="0"/>
    <n v="0"/>
    <n v="0"/>
    <n v="0"/>
    <n v="0"/>
    <n v="0"/>
    <n v="0"/>
    <n v="0"/>
    <n v="0"/>
    <n v="0"/>
    <n v="0"/>
    <n v="0"/>
    <n v="0"/>
    <n v="0"/>
    <n v="0"/>
    <n v="0"/>
    <n v="0"/>
    <n v="0"/>
    <n v="0"/>
    <n v="0"/>
    <n v="0"/>
  </r>
  <r>
    <m/>
    <x v="1"/>
    <m/>
    <x v="0"/>
    <x v="1"/>
    <x v="3"/>
    <n v="8268202"/>
    <n v="2149850361"/>
    <n v="0"/>
    <n v="0"/>
    <n v="0"/>
    <n v="0"/>
    <n v="0"/>
    <n v="0"/>
    <n v="0"/>
    <n v="0"/>
    <n v="0"/>
    <n v="0"/>
    <n v="0"/>
    <n v="0"/>
    <n v="0"/>
    <n v="0"/>
    <n v="0"/>
    <n v="0"/>
    <n v="0"/>
    <n v="0"/>
    <n v="0"/>
    <n v="0"/>
    <n v="0"/>
    <n v="0"/>
    <n v="0"/>
    <n v="0"/>
  </r>
  <r>
    <m/>
    <x v="1"/>
    <m/>
    <x v="0"/>
    <x v="1"/>
    <x v="4"/>
    <n v="8268202"/>
    <n v="2149850361"/>
    <n v="142"/>
    <n v="10046"/>
    <n v="363"/>
    <n v="10175"/>
    <n v="45"/>
    <n v="35"/>
    <n v="28"/>
    <n v="34"/>
    <n v="123"/>
    <n v="8704"/>
    <n v="316"/>
    <n v="8901"/>
    <n v="40"/>
    <n v="27"/>
    <n v="26"/>
    <n v="30"/>
    <n v="103"/>
    <n v="7252"/>
    <n v="266"/>
    <n v="7499"/>
    <n v="34"/>
    <n v="23"/>
    <n v="20"/>
    <n v="26"/>
  </r>
  <r>
    <m/>
    <x v="1"/>
    <m/>
    <x v="0"/>
    <x v="2"/>
    <x v="0"/>
    <n v="7142268"/>
    <n v="2060003282"/>
    <n v="314"/>
    <n v="22308"/>
    <n v="831"/>
    <n v="21593"/>
    <n v="98"/>
    <n v="79"/>
    <n v="69"/>
    <n v="68"/>
    <n v="280"/>
    <n v="19934"/>
    <n v="749"/>
    <n v="19305"/>
    <n v="88"/>
    <n v="63"/>
    <n v="65"/>
    <n v="64"/>
    <n v="264"/>
    <n v="18664"/>
    <n v="705"/>
    <n v="18073"/>
    <n v="83"/>
    <n v="63"/>
    <n v="59"/>
    <n v="60"/>
  </r>
  <r>
    <m/>
    <x v="1"/>
    <m/>
    <x v="0"/>
    <x v="2"/>
    <x v="1"/>
    <n v="7142268"/>
    <n v="2060003282"/>
    <n v="0"/>
    <n v="0"/>
    <n v="0"/>
    <n v="0"/>
    <n v="0"/>
    <n v="0"/>
    <n v="0"/>
    <n v="0"/>
    <n v="0"/>
    <n v="0"/>
    <n v="0"/>
    <n v="0"/>
    <n v="0"/>
    <n v="0"/>
    <n v="0"/>
    <n v="0"/>
    <n v="0"/>
    <n v="0"/>
    <n v="0"/>
    <n v="0"/>
    <n v="0"/>
    <n v="0"/>
    <n v="0"/>
    <n v="0"/>
  </r>
  <r>
    <m/>
    <x v="1"/>
    <m/>
    <x v="0"/>
    <x v="2"/>
    <x v="2"/>
    <n v="7142268"/>
    <n v="2060003282"/>
    <n v="0"/>
    <n v="0"/>
    <n v="0"/>
    <n v="0"/>
    <n v="0"/>
    <n v="0"/>
    <n v="0"/>
    <n v="0"/>
    <n v="0"/>
    <n v="0"/>
    <n v="0"/>
    <n v="0"/>
    <n v="0"/>
    <n v="0"/>
    <n v="0"/>
    <n v="0"/>
    <n v="0"/>
    <n v="0"/>
    <n v="0"/>
    <n v="0"/>
    <n v="0"/>
    <n v="0"/>
    <n v="0"/>
    <n v="0"/>
  </r>
  <r>
    <m/>
    <x v="1"/>
    <m/>
    <x v="0"/>
    <x v="2"/>
    <x v="3"/>
    <n v="7142268"/>
    <n v="2060003282"/>
    <n v="0"/>
    <n v="0"/>
    <n v="0"/>
    <n v="0"/>
    <n v="0"/>
    <n v="0"/>
    <n v="0"/>
    <n v="0"/>
    <n v="0"/>
    <n v="0"/>
    <n v="0"/>
    <n v="0"/>
    <n v="0"/>
    <n v="0"/>
    <n v="0"/>
    <n v="0"/>
    <n v="0"/>
    <n v="0"/>
    <n v="0"/>
    <n v="0"/>
    <n v="0"/>
    <n v="0"/>
    <n v="0"/>
    <n v="0"/>
  </r>
  <r>
    <m/>
    <x v="1"/>
    <m/>
    <x v="0"/>
    <x v="2"/>
    <x v="4"/>
    <n v="7142268"/>
    <n v="2060003282"/>
    <n v="914"/>
    <n v="60155"/>
    <n v="2167"/>
    <n v="59030"/>
    <n v="340"/>
    <n v="246"/>
    <n v="187"/>
    <n v="141"/>
    <n v="820"/>
    <n v="54211"/>
    <n v="1956"/>
    <n v="53292"/>
    <n v="304"/>
    <n v="214"/>
    <n v="174"/>
    <n v="128"/>
    <n v="755"/>
    <n v="49966"/>
    <n v="1810"/>
    <n v="49218"/>
    <n v="291"/>
    <n v="199"/>
    <n v="149"/>
    <n v="119"/>
  </r>
  <r>
    <m/>
    <x v="1"/>
    <m/>
    <x v="0"/>
    <x v="3"/>
    <x v="0"/>
    <n v="4616207"/>
    <n v="1390204044"/>
    <n v="52"/>
    <n v="4537"/>
    <n v="161"/>
    <n v="4356"/>
    <n v="13"/>
    <n v="14"/>
    <n v="11"/>
    <n v="14"/>
    <n v="42"/>
    <n v="3518"/>
    <n v="126"/>
    <n v="3376"/>
    <n v="11"/>
    <n v="9"/>
    <n v="10"/>
    <n v="12"/>
    <n v="41"/>
    <n v="3490"/>
    <n v="125"/>
    <n v="3348"/>
    <n v="11"/>
    <n v="9"/>
    <n v="9"/>
    <n v="12"/>
  </r>
  <r>
    <m/>
    <x v="1"/>
    <m/>
    <x v="0"/>
    <x v="3"/>
    <x v="1"/>
    <n v="4616207"/>
    <n v="1390204044"/>
    <n v="0"/>
    <n v="0"/>
    <n v="0"/>
    <n v="0"/>
    <n v="0"/>
    <n v="0"/>
    <n v="0"/>
    <n v="0"/>
    <n v="0"/>
    <n v="0"/>
    <n v="0"/>
    <n v="0"/>
    <n v="0"/>
    <n v="0"/>
    <n v="0"/>
    <n v="0"/>
    <n v="0"/>
    <n v="0"/>
    <n v="0"/>
    <n v="0"/>
    <n v="0"/>
    <n v="0"/>
    <n v="0"/>
    <n v="0"/>
  </r>
  <r>
    <m/>
    <x v="1"/>
    <m/>
    <x v="0"/>
    <x v="3"/>
    <x v="2"/>
    <n v="4616207"/>
    <n v="1390204044"/>
    <n v="0"/>
    <n v="0"/>
    <n v="0"/>
    <n v="0"/>
    <n v="0"/>
    <n v="0"/>
    <n v="0"/>
    <n v="0"/>
    <n v="0"/>
    <n v="0"/>
    <n v="0"/>
    <n v="0"/>
    <n v="0"/>
    <n v="0"/>
    <n v="0"/>
    <n v="0"/>
    <n v="0"/>
    <n v="0"/>
    <n v="0"/>
    <n v="0"/>
    <n v="0"/>
    <n v="0"/>
    <n v="0"/>
    <n v="0"/>
  </r>
  <r>
    <m/>
    <x v="1"/>
    <m/>
    <x v="0"/>
    <x v="3"/>
    <x v="3"/>
    <n v="4616207"/>
    <n v="1390204044"/>
    <n v="0"/>
    <n v="0"/>
    <n v="0"/>
    <n v="0"/>
    <n v="0"/>
    <n v="0"/>
    <n v="0"/>
    <n v="0"/>
    <n v="0"/>
    <n v="0"/>
    <n v="0"/>
    <n v="0"/>
    <n v="0"/>
    <n v="0"/>
    <n v="0"/>
    <n v="0"/>
    <n v="0"/>
    <n v="0"/>
    <n v="0"/>
    <n v="0"/>
    <n v="0"/>
    <n v="0"/>
    <n v="0"/>
    <n v="0"/>
  </r>
  <r>
    <m/>
    <x v="1"/>
    <m/>
    <x v="0"/>
    <x v="3"/>
    <x v="4"/>
    <n v="4616207"/>
    <n v="1390204044"/>
    <n v="96"/>
    <n v="6065"/>
    <n v="217"/>
    <n v="5883"/>
    <n v="34"/>
    <n v="22"/>
    <n v="16"/>
    <n v="24"/>
    <n v="88"/>
    <n v="5504"/>
    <n v="197"/>
    <n v="5337"/>
    <n v="29"/>
    <n v="19"/>
    <n v="16"/>
    <n v="24"/>
    <n v="87"/>
    <n v="5444"/>
    <n v="195"/>
    <n v="5281"/>
    <n v="29"/>
    <n v="18"/>
    <n v="16"/>
    <n v="24"/>
  </r>
  <r>
    <m/>
    <x v="1"/>
    <m/>
    <x v="1"/>
    <x v="0"/>
    <x v="0"/>
    <n v="6227397"/>
    <n v="1685163439"/>
    <n v="4"/>
    <n v="174"/>
    <n v="7"/>
    <n v="170"/>
    <n v="1"/>
    <n v="1"/>
    <n v="1"/>
    <n v="1"/>
    <n v="4"/>
    <n v="174"/>
    <n v="7"/>
    <n v="170"/>
    <n v="1"/>
    <n v="1"/>
    <n v="1"/>
    <n v="1"/>
    <n v="4"/>
    <n v="174"/>
    <n v="7"/>
    <n v="170"/>
    <n v="1"/>
    <n v="1"/>
    <n v="1"/>
    <n v="1"/>
  </r>
  <r>
    <m/>
    <x v="1"/>
    <m/>
    <x v="1"/>
    <x v="0"/>
    <x v="1"/>
    <n v="6227397"/>
    <n v="1685163439"/>
    <n v="0"/>
    <n v="0"/>
    <n v="0"/>
    <n v="0"/>
    <n v="0"/>
    <n v="0"/>
    <n v="0"/>
    <n v="0"/>
    <n v="0"/>
    <n v="0"/>
    <n v="0"/>
    <n v="0"/>
    <n v="0"/>
    <n v="0"/>
    <n v="0"/>
    <n v="0"/>
    <n v="0"/>
    <n v="0"/>
    <n v="0"/>
    <n v="0"/>
    <n v="0"/>
    <n v="0"/>
    <n v="0"/>
    <n v="0"/>
  </r>
  <r>
    <m/>
    <x v="1"/>
    <m/>
    <x v="1"/>
    <x v="0"/>
    <x v="2"/>
    <n v="6227397"/>
    <n v="1685163439"/>
    <n v="0"/>
    <n v="0"/>
    <n v="0"/>
    <n v="0"/>
    <n v="0"/>
    <n v="0"/>
    <n v="0"/>
    <n v="0"/>
    <n v="0"/>
    <n v="0"/>
    <n v="0"/>
    <n v="0"/>
    <n v="0"/>
    <n v="0"/>
    <n v="0"/>
    <n v="0"/>
    <n v="0"/>
    <n v="0"/>
    <n v="0"/>
    <n v="0"/>
    <n v="0"/>
    <n v="0"/>
    <n v="0"/>
    <n v="0"/>
  </r>
  <r>
    <m/>
    <x v="1"/>
    <m/>
    <x v="1"/>
    <x v="0"/>
    <x v="3"/>
    <n v="6227397"/>
    <n v="1685163439"/>
    <n v="0"/>
    <n v="0"/>
    <n v="0"/>
    <n v="0"/>
    <n v="0"/>
    <n v="0"/>
    <n v="0"/>
    <n v="0"/>
    <n v="0"/>
    <n v="0"/>
    <n v="0"/>
    <n v="0"/>
    <n v="0"/>
    <n v="0"/>
    <n v="0"/>
    <n v="0"/>
    <n v="0"/>
    <n v="0"/>
    <n v="0"/>
    <n v="0"/>
    <n v="0"/>
    <n v="0"/>
    <n v="0"/>
    <n v="0"/>
  </r>
  <r>
    <m/>
    <x v="1"/>
    <m/>
    <x v="1"/>
    <x v="0"/>
    <x v="4"/>
    <n v="6227397"/>
    <n v="1685163439"/>
    <n v="7"/>
    <n v="603"/>
    <n v="21"/>
    <n v="588"/>
    <n v="1"/>
    <n v="4"/>
    <n v="0"/>
    <n v="2"/>
    <n v="7"/>
    <n v="603"/>
    <n v="21"/>
    <n v="588"/>
    <n v="1"/>
    <n v="4"/>
    <n v="0"/>
    <n v="2"/>
    <n v="7"/>
    <n v="603"/>
    <n v="21"/>
    <n v="588"/>
    <n v="1"/>
    <n v="4"/>
    <n v="0"/>
    <n v="2"/>
  </r>
  <r>
    <m/>
    <x v="1"/>
    <m/>
    <x v="1"/>
    <x v="1"/>
    <x v="0"/>
    <n v="8156337"/>
    <n v="2113058764"/>
    <n v="75"/>
    <n v="5994"/>
    <n v="215"/>
    <n v="5998"/>
    <n v="23"/>
    <n v="21"/>
    <n v="20"/>
    <n v="11"/>
    <n v="57"/>
    <n v="4789"/>
    <n v="171"/>
    <n v="4834"/>
    <n v="19"/>
    <n v="14"/>
    <n v="16"/>
    <n v="8"/>
    <n v="48"/>
    <n v="4141"/>
    <n v="149"/>
    <n v="4216"/>
    <n v="16"/>
    <n v="13"/>
    <n v="12"/>
    <n v="8"/>
  </r>
  <r>
    <m/>
    <x v="1"/>
    <m/>
    <x v="1"/>
    <x v="1"/>
    <x v="1"/>
    <n v="8156337"/>
    <n v="2113058764"/>
    <n v="0"/>
    <n v="0"/>
    <n v="0"/>
    <n v="0"/>
    <n v="0"/>
    <n v="0"/>
    <n v="0"/>
    <n v="0"/>
    <n v="0"/>
    <n v="0"/>
    <n v="0"/>
    <n v="0"/>
    <n v="0"/>
    <n v="0"/>
    <n v="0"/>
    <n v="0"/>
    <n v="0"/>
    <n v="0"/>
    <n v="0"/>
    <n v="0"/>
    <n v="0"/>
    <n v="0"/>
    <n v="0"/>
    <n v="0"/>
  </r>
  <r>
    <m/>
    <x v="1"/>
    <m/>
    <x v="1"/>
    <x v="1"/>
    <x v="2"/>
    <n v="8156337"/>
    <n v="2113058764"/>
    <n v="0"/>
    <n v="0"/>
    <n v="0"/>
    <n v="0"/>
    <n v="0"/>
    <n v="0"/>
    <n v="0"/>
    <n v="0"/>
    <n v="0"/>
    <n v="0"/>
    <n v="0"/>
    <n v="0"/>
    <n v="0"/>
    <n v="0"/>
    <n v="0"/>
    <n v="0"/>
    <n v="0"/>
    <n v="0"/>
    <n v="0"/>
    <n v="0"/>
    <n v="0"/>
    <n v="0"/>
    <n v="0"/>
    <n v="0"/>
  </r>
  <r>
    <m/>
    <x v="1"/>
    <m/>
    <x v="1"/>
    <x v="1"/>
    <x v="3"/>
    <n v="8156337"/>
    <n v="2113058764"/>
    <n v="0"/>
    <n v="0"/>
    <n v="0"/>
    <n v="0"/>
    <n v="0"/>
    <n v="0"/>
    <n v="0"/>
    <n v="0"/>
    <n v="0"/>
    <n v="0"/>
    <n v="0"/>
    <n v="0"/>
    <n v="0"/>
    <n v="0"/>
    <n v="0"/>
    <n v="0"/>
    <n v="0"/>
    <n v="0"/>
    <n v="0"/>
    <n v="0"/>
    <n v="0"/>
    <n v="0"/>
    <n v="0"/>
    <n v="0"/>
  </r>
  <r>
    <m/>
    <x v="1"/>
    <m/>
    <x v="1"/>
    <x v="1"/>
    <x v="4"/>
    <n v="8156337"/>
    <n v="2113058764"/>
    <n v="227"/>
    <n v="16003"/>
    <n v="563"/>
    <n v="15610"/>
    <n v="81"/>
    <n v="60"/>
    <n v="44"/>
    <n v="42"/>
    <n v="199"/>
    <n v="14223"/>
    <n v="499"/>
    <n v="13862"/>
    <n v="74"/>
    <n v="51"/>
    <n v="41"/>
    <n v="33"/>
    <n v="183"/>
    <n v="13208"/>
    <n v="464"/>
    <n v="12882"/>
    <n v="70"/>
    <n v="48"/>
    <n v="36"/>
    <n v="32"/>
  </r>
  <r>
    <m/>
    <x v="1"/>
    <m/>
    <x v="1"/>
    <x v="2"/>
    <x v="0"/>
    <n v="6809309"/>
    <n v="1946993006"/>
    <n v="600"/>
    <n v="49921"/>
    <n v="1863"/>
    <n v="49052"/>
    <n v="180"/>
    <n v="160"/>
    <n v="136"/>
    <n v="124"/>
    <n v="540"/>
    <n v="44741"/>
    <n v="1674"/>
    <n v="43661"/>
    <n v="164"/>
    <n v="133"/>
    <n v="129"/>
    <n v="114"/>
    <n v="518"/>
    <n v="43438"/>
    <n v="1631"/>
    <n v="42345"/>
    <n v="158"/>
    <n v="129"/>
    <n v="124"/>
    <n v="110"/>
  </r>
  <r>
    <m/>
    <x v="1"/>
    <m/>
    <x v="1"/>
    <x v="2"/>
    <x v="1"/>
    <n v="6809309"/>
    <n v="1946993006"/>
    <n v="0"/>
    <n v="0"/>
    <n v="0"/>
    <n v="0"/>
    <n v="0"/>
    <n v="0"/>
    <n v="0"/>
    <n v="0"/>
    <n v="0"/>
    <n v="0"/>
    <n v="0"/>
    <n v="0"/>
    <n v="0"/>
    <n v="0"/>
    <n v="0"/>
    <n v="0"/>
    <n v="0"/>
    <n v="0"/>
    <n v="0"/>
    <n v="0"/>
    <n v="0"/>
    <n v="0"/>
    <n v="0"/>
    <n v="0"/>
  </r>
  <r>
    <m/>
    <x v="1"/>
    <m/>
    <x v="1"/>
    <x v="2"/>
    <x v="2"/>
    <n v="6809309"/>
    <n v="1946993006"/>
    <n v="0"/>
    <n v="0"/>
    <n v="0"/>
    <n v="0"/>
    <n v="0"/>
    <n v="0"/>
    <n v="0"/>
    <n v="0"/>
    <n v="0"/>
    <n v="0"/>
    <n v="0"/>
    <n v="0"/>
    <n v="0"/>
    <n v="0"/>
    <n v="0"/>
    <n v="0"/>
    <n v="0"/>
    <n v="0"/>
    <n v="0"/>
    <n v="0"/>
    <n v="0"/>
    <n v="0"/>
    <n v="0"/>
    <n v="0"/>
  </r>
  <r>
    <m/>
    <x v="1"/>
    <m/>
    <x v="1"/>
    <x v="2"/>
    <x v="3"/>
    <n v="6809309"/>
    <n v="1946993006"/>
    <n v="0"/>
    <n v="0"/>
    <n v="0"/>
    <n v="0"/>
    <n v="0"/>
    <n v="0"/>
    <n v="0"/>
    <n v="0"/>
    <n v="0"/>
    <n v="0"/>
    <n v="0"/>
    <n v="0"/>
    <n v="0"/>
    <n v="0"/>
    <n v="0"/>
    <n v="0"/>
    <n v="0"/>
    <n v="0"/>
    <n v="0"/>
    <n v="0"/>
    <n v="0"/>
    <n v="0"/>
    <n v="0"/>
    <n v="0"/>
  </r>
  <r>
    <m/>
    <x v="1"/>
    <m/>
    <x v="1"/>
    <x v="2"/>
    <x v="4"/>
    <n v="6809309"/>
    <n v="1946993006"/>
    <n v="1775"/>
    <n v="121121"/>
    <n v="4323"/>
    <n v="118417"/>
    <n v="652"/>
    <n v="471"/>
    <n v="357"/>
    <n v="295"/>
    <n v="1604"/>
    <n v="110703"/>
    <n v="3945"/>
    <n v="108089"/>
    <n v="603"/>
    <n v="399"/>
    <n v="335"/>
    <n v="267"/>
    <n v="1503"/>
    <n v="103901"/>
    <n v="3709"/>
    <n v="101481"/>
    <n v="577"/>
    <n v="375"/>
    <n v="298"/>
    <n v="255"/>
  </r>
  <r>
    <m/>
    <x v="1"/>
    <m/>
    <x v="1"/>
    <x v="3"/>
    <x v="0"/>
    <n v="3510119"/>
    <n v="1046634786"/>
    <n v="57"/>
    <n v="4463"/>
    <n v="163"/>
    <n v="4388"/>
    <n v="11"/>
    <n v="18"/>
    <n v="17"/>
    <n v="11"/>
    <n v="52"/>
    <n v="4371"/>
    <n v="161"/>
    <n v="4304"/>
    <n v="9"/>
    <n v="15"/>
    <n v="17"/>
    <n v="11"/>
    <n v="49"/>
    <n v="4140"/>
    <n v="153"/>
    <n v="4078"/>
    <n v="9"/>
    <n v="14"/>
    <n v="16"/>
    <n v="11"/>
  </r>
  <r>
    <m/>
    <x v="1"/>
    <m/>
    <x v="1"/>
    <x v="3"/>
    <x v="1"/>
    <n v="3510119"/>
    <n v="1046634786"/>
    <n v="0"/>
    <n v="0"/>
    <n v="0"/>
    <n v="0"/>
    <n v="0"/>
    <n v="0"/>
    <n v="0"/>
    <n v="0"/>
    <n v="0"/>
    <n v="0"/>
    <n v="0"/>
    <n v="0"/>
    <n v="0"/>
    <n v="0"/>
    <n v="0"/>
    <n v="0"/>
    <n v="0"/>
    <n v="0"/>
    <n v="0"/>
    <n v="0"/>
    <n v="0"/>
    <n v="0"/>
    <n v="0"/>
    <n v="0"/>
  </r>
  <r>
    <m/>
    <x v="1"/>
    <m/>
    <x v="1"/>
    <x v="3"/>
    <x v="2"/>
    <n v="3510119"/>
    <n v="1046634786"/>
    <n v="0"/>
    <n v="0"/>
    <n v="0"/>
    <n v="0"/>
    <n v="0"/>
    <n v="0"/>
    <n v="0"/>
    <n v="0"/>
    <n v="0"/>
    <n v="0"/>
    <n v="0"/>
    <n v="0"/>
    <n v="0"/>
    <n v="0"/>
    <n v="0"/>
    <n v="0"/>
    <n v="0"/>
    <n v="0"/>
    <n v="0"/>
    <n v="0"/>
    <n v="0"/>
    <n v="0"/>
    <n v="0"/>
    <n v="0"/>
  </r>
  <r>
    <m/>
    <x v="1"/>
    <m/>
    <x v="1"/>
    <x v="3"/>
    <x v="3"/>
    <n v="3510119"/>
    <n v="1046634786"/>
    <n v="0"/>
    <n v="0"/>
    <n v="0"/>
    <n v="0"/>
    <n v="0"/>
    <n v="0"/>
    <n v="0"/>
    <n v="0"/>
    <n v="0"/>
    <n v="0"/>
    <n v="0"/>
    <n v="0"/>
    <n v="0"/>
    <n v="0"/>
    <n v="0"/>
    <n v="0"/>
    <n v="0"/>
    <n v="0"/>
    <n v="0"/>
    <n v="0"/>
    <n v="0"/>
    <n v="0"/>
    <n v="0"/>
    <n v="0"/>
  </r>
  <r>
    <m/>
    <x v="1"/>
    <m/>
    <x v="1"/>
    <x v="3"/>
    <x v="4"/>
    <n v="3510119"/>
    <n v="1046634786"/>
    <n v="103"/>
    <n v="7100"/>
    <n v="254"/>
    <n v="7001"/>
    <n v="34"/>
    <n v="30"/>
    <n v="23"/>
    <n v="16"/>
    <n v="90"/>
    <n v="6344"/>
    <n v="228"/>
    <n v="6273"/>
    <n v="34"/>
    <n v="23"/>
    <n v="20"/>
    <n v="13"/>
    <n v="87"/>
    <n v="6078"/>
    <n v="219"/>
    <n v="6021"/>
    <n v="33"/>
    <n v="23"/>
    <n v="18"/>
    <n v="13"/>
  </r>
  <r>
    <m/>
    <x v="2"/>
    <m/>
    <x v="0"/>
    <x v="0"/>
    <x v="0"/>
    <n v="5772186"/>
    <n v="1470480188"/>
    <n v="1"/>
    <n v="28"/>
    <n v="1"/>
    <n v="28"/>
    <n v="0"/>
    <n v="1"/>
    <n v="0"/>
    <n v="0"/>
    <n v="0"/>
    <n v="0"/>
    <n v="0"/>
    <n v="0"/>
    <n v="0"/>
    <n v="0"/>
    <n v="0"/>
    <n v="0"/>
    <n v="0"/>
    <n v="0"/>
    <n v="0"/>
    <n v="0"/>
    <n v="0"/>
    <n v="0"/>
    <n v="0"/>
    <n v="0"/>
  </r>
  <r>
    <m/>
    <x v="2"/>
    <m/>
    <x v="0"/>
    <x v="0"/>
    <x v="1"/>
    <n v="5772186"/>
    <n v="1470480188"/>
    <n v="0"/>
    <n v="0"/>
    <n v="0"/>
    <n v="0"/>
    <n v="0"/>
    <n v="0"/>
    <n v="0"/>
    <n v="0"/>
    <n v="0"/>
    <n v="0"/>
    <n v="0"/>
    <n v="0"/>
    <n v="0"/>
    <n v="0"/>
    <n v="0"/>
    <n v="0"/>
    <n v="0"/>
    <n v="0"/>
    <n v="0"/>
    <n v="0"/>
    <n v="0"/>
    <n v="0"/>
    <n v="0"/>
    <n v="0"/>
  </r>
  <r>
    <m/>
    <x v="2"/>
    <m/>
    <x v="0"/>
    <x v="0"/>
    <x v="2"/>
    <n v="5772186"/>
    <n v="1470480188"/>
    <n v="0"/>
    <n v="0"/>
    <n v="0"/>
    <n v="0"/>
    <n v="0"/>
    <n v="0"/>
    <n v="0"/>
    <n v="0"/>
    <n v="0"/>
    <n v="0"/>
    <n v="0"/>
    <n v="0"/>
    <n v="0"/>
    <n v="0"/>
    <n v="0"/>
    <n v="0"/>
    <n v="0"/>
    <n v="0"/>
    <n v="0"/>
    <n v="0"/>
    <n v="0"/>
    <n v="0"/>
    <n v="0"/>
    <n v="0"/>
  </r>
  <r>
    <m/>
    <x v="2"/>
    <m/>
    <x v="0"/>
    <x v="0"/>
    <x v="3"/>
    <n v="5772186"/>
    <n v="1470480188"/>
    <n v="0"/>
    <n v="0"/>
    <n v="0"/>
    <n v="0"/>
    <n v="0"/>
    <n v="0"/>
    <n v="0"/>
    <n v="0"/>
    <n v="0"/>
    <n v="0"/>
    <n v="0"/>
    <n v="0"/>
    <n v="0"/>
    <n v="0"/>
    <n v="0"/>
    <n v="0"/>
    <n v="0"/>
    <n v="0"/>
    <n v="0"/>
    <n v="0"/>
    <n v="0"/>
    <n v="0"/>
    <n v="0"/>
    <n v="0"/>
  </r>
  <r>
    <m/>
    <x v="2"/>
    <m/>
    <x v="0"/>
    <x v="0"/>
    <x v="4"/>
    <n v="5772186"/>
    <n v="1470480188"/>
    <n v="6"/>
    <n v="262"/>
    <n v="9"/>
    <n v="252"/>
    <n v="0"/>
    <n v="2"/>
    <n v="3"/>
    <n v="1"/>
    <n v="5"/>
    <n v="167"/>
    <n v="6"/>
    <n v="168"/>
    <n v="0"/>
    <n v="2"/>
    <n v="2"/>
    <n v="1"/>
    <n v="5"/>
    <n v="167"/>
    <n v="6"/>
    <n v="168"/>
    <n v="0"/>
    <n v="2"/>
    <n v="2"/>
    <n v="1"/>
  </r>
  <r>
    <m/>
    <x v="2"/>
    <m/>
    <x v="0"/>
    <x v="1"/>
    <x v="0"/>
    <n v="8208116"/>
    <n v="2013090010"/>
    <n v="34"/>
    <n v="2241"/>
    <n v="81"/>
    <n v="2198"/>
    <n v="13"/>
    <n v="16"/>
    <n v="2"/>
    <n v="3"/>
    <n v="24"/>
    <n v="1558"/>
    <n v="58"/>
    <n v="1526"/>
    <n v="11"/>
    <n v="10"/>
    <n v="1"/>
    <n v="2"/>
    <n v="21"/>
    <n v="1498"/>
    <n v="55"/>
    <n v="1442"/>
    <n v="9"/>
    <n v="9"/>
    <n v="1"/>
    <n v="2"/>
  </r>
  <r>
    <m/>
    <x v="2"/>
    <m/>
    <x v="0"/>
    <x v="1"/>
    <x v="1"/>
    <n v="8208116"/>
    <n v="2013090010"/>
    <n v="0"/>
    <n v="0"/>
    <n v="0"/>
    <n v="0"/>
    <n v="0"/>
    <n v="0"/>
    <n v="0"/>
    <n v="0"/>
    <n v="0"/>
    <n v="0"/>
    <n v="0"/>
    <n v="0"/>
    <n v="0"/>
    <n v="0"/>
    <n v="0"/>
    <n v="0"/>
    <n v="0"/>
    <n v="0"/>
    <n v="0"/>
    <n v="0"/>
    <n v="0"/>
    <n v="0"/>
    <n v="0"/>
    <n v="0"/>
  </r>
  <r>
    <m/>
    <x v="2"/>
    <m/>
    <x v="0"/>
    <x v="1"/>
    <x v="2"/>
    <n v="8208116"/>
    <n v="2013090010"/>
    <n v="3"/>
    <n v="124"/>
    <n v="5"/>
    <n v="140"/>
    <n v="0"/>
    <n v="0"/>
    <n v="0"/>
    <n v="3"/>
    <n v="3"/>
    <n v="124"/>
    <n v="5"/>
    <n v="140"/>
    <n v="0"/>
    <n v="0"/>
    <n v="0"/>
    <n v="3"/>
    <n v="3"/>
    <n v="124"/>
    <n v="5"/>
    <n v="140"/>
    <n v="0"/>
    <n v="0"/>
    <n v="0"/>
    <n v="3"/>
  </r>
  <r>
    <m/>
    <x v="2"/>
    <m/>
    <x v="0"/>
    <x v="1"/>
    <x v="3"/>
    <n v="8208116"/>
    <n v="2013090010"/>
    <n v="10"/>
    <n v="658"/>
    <n v="22"/>
    <n v="728"/>
    <n v="0"/>
    <n v="0"/>
    <n v="0"/>
    <n v="10"/>
    <n v="9"/>
    <n v="574"/>
    <n v="19"/>
    <n v="644"/>
    <n v="0"/>
    <n v="0"/>
    <n v="0"/>
    <n v="9"/>
    <n v="7"/>
    <n v="334"/>
    <n v="13"/>
    <n v="364"/>
    <n v="0"/>
    <n v="0"/>
    <n v="0"/>
    <n v="7"/>
  </r>
  <r>
    <m/>
    <x v="2"/>
    <m/>
    <x v="0"/>
    <x v="1"/>
    <x v="4"/>
    <n v="8208116"/>
    <n v="2013090010"/>
    <n v="69"/>
    <n v="4290"/>
    <n v="150"/>
    <n v="4200"/>
    <n v="23"/>
    <n v="19"/>
    <n v="19"/>
    <n v="8"/>
    <n v="58"/>
    <n v="3683"/>
    <n v="129"/>
    <n v="3612"/>
    <n v="18"/>
    <n v="17"/>
    <n v="16"/>
    <n v="7"/>
    <n v="54"/>
    <n v="3427"/>
    <n v="120"/>
    <n v="3360"/>
    <n v="17"/>
    <n v="16"/>
    <n v="14"/>
    <n v="7"/>
  </r>
  <r>
    <m/>
    <x v="2"/>
    <m/>
    <x v="0"/>
    <x v="2"/>
    <x v="0"/>
    <n v="7068076"/>
    <n v="1894877491"/>
    <n v="206"/>
    <n v="13805"/>
    <n v="536"/>
    <n v="13355"/>
    <n v="64"/>
    <n v="74"/>
    <n v="38"/>
    <n v="30"/>
    <n v="179"/>
    <n v="12064"/>
    <n v="474"/>
    <n v="11631"/>
    <n v="61"/>
    <n v="57"/>
    <n v="33"/>
    <n v="28"/>
    <n v="167"/>
    <n v="11311"/>
    <n v="448"/>
    <n v="10903"/>
    <n v="60"/>
    <n v="52"/>
    <n v="28"/>
    <n v="28"/>
  </r>
  <r>
    <m/>
    <x v="2"/>
    <m/>
    <x v="0"/>
    <x v="2"/>
    <x v="1"/>
    <n v="7068076"/>
    <n v="1894877491"/>
    <n v="0"/>
    <n v="0"/>
    <n v="0"/>
    <n v="0"/>
    <n v="0"/>
    <n v="0"/>
    <n v="0"/>
    <n v="0"/>
    <n v="0"/>
    <n v="0"/>
    <n v="0"/>
    <n v="0"/>
    <n v="0"/>
    <n v="0"/>
    <n v="0"/>
    <n v="0"/>
    <n v="0"/>
    <n v="0"/>
    <n v="0"/>
    <n v="0"/>
    <n v="0"/>
    <n v="0"/>
    <n v="0"/>
    <n v="0"/>
  </r>
  <r>
    <m/>
    <x v="2"/>
    <m/>
    <x v="0"/>
    <x v="2"/>
    <x v="2"/>
    <n v="7068076"/>
    <n v="1894877491"/>
    <n v="8"/>
    <n v="303"/>
    <n v="13"/>
    <n v="364"/>
    <n v="0"/>
    <n v="0"/>
    <n v="0"/>
    <n v="8"/>
    <n v="7"/>
    <n v="275"/>
    <n v="12"/>
    <n v="336"/>
    <n v="0"/>
    <n v="0"/>
    <n v="0"/>
    <n v="7"/>
    <n v="7"/>
    <n v="275"/>
    <n v="12"/>
    <n v="336"/>
    <n v="0"/>
    <n v="0"/>
    <n v="0"/>
    <n v="7"/>
  </r>
  <r>
    <m/>
    <x v="2"/>
    <m/>
    <x v="0"/>
    <x v="2"/>
    <x v="3"/>
    <n v="7068076"/>
    <n v="1894877491"/>
    <n v="57"/>
    <n v="4162"/>
    <n v="148"/>
    <n v="4234"/>
    <n v="0"/>
    <n v="0"/>
    <n v="0"/>
    <n v="57"/>
    <n v="52"/>
    <n v="3854"/>
    <n v="137"/>
    <n v="3926"/>
    <n v="0"/>
    <n v="0"/>
    <n v="0"/>
    <n v="52"/>
    <n v="51"/>
    <n v="3770"/>
    <n v="134"/>
    <n v="3842"/>
    <n v="0"/>
    <n v="0"/>
    <n v="0"/>
    <n v="51"/>
  </r>
  <r>
    <m/>
    <x v="2"/>
    <m/>
    <x v="0"/>
    <x v="2"/>
    <x v="4"/>
    <n v="7068076"/>
    <n v="1894877491"/>
    <n v="261"/>
    <n v="16426"/>
    <n v="583"/>
    <n v="16030"/>
    <n v="110"/>
    <n v="74"/>
    <n v="52"/>
    <n v="25"/>
    <n v="234"/>
    <n v="14654"/>
    <n v="522"/>
    <n v="14322"/>
    <n v="101"/>
    <n v="60"/>
    <n v="52"/>
    <n v="21"/>
    <n v="213"/>
    <n v="13435"/>
    <n v="479"/>
    <n v="13118"/>
    <n v="93"/>
    <n v="58"/>
    <n v="41"/>
    <n v="21"/>
  </r>
  <r>
    <m/>
    <x v="2"/>
    <m/>
    <x v="0"/>
    <x v="3"/>
    <x v="0"/>
    <n v="4736514"/>
    <n v="1430323862"/>
    <n v="23"/>
    <n v="1974"/>
    <n v="78"/>
    <n v="1937"/>
    <n v="14"/>
    <n v="5"/>
    <n v="3"/>
    <n v="1"/>
    <n v="22"/>
    <n v="1946"/>
    <n v="77"/>
    <n v="1909"/>
    <n v="13"/>
    <n v="5"/>
    <n v="3"/>
    <n v="1"/>
    <n v="21"/>
    <n v="1918"/>
    <n v="76"/>
    <n v="1881"/>
    <n v="13"/>
    <n v="4"/>
    <n v="3"/>
    <n v="1"/>
  </r>
  <r>
    <m/>
    <x v="2"/>
    <m/>
    <x v="0"/>
    <x v="3"/>
    <x v="1"/>
    <n v="4736514"/>
    <n v="1430323862"/>
    <n v="0"/>
    <n v="0"/>
    <n v="0"/>
    <n v="0"/>
    <n v="0"/>
    <n v="0"/>
    <n v="0"/>
    <n v="0"/>
    <n v="0"/>
    <n v="0"/>
    <n v="0"/>
    <n v="0"/>
    <n v="0"/>
    <n v="0"/>
    <n v="0"/>
    <n v="0"/>
    <n v="0"/>
    <n v="0"/>
    <n v="0"/>
    <n v="0"/>
    <n v="0"/>
    <n v="0"/>
    <n v="0"/>
    <n v="0"/>
  </r>
  <r>
    <m/>
    <x v="2"/>
    <m/>
    <x v="0"/>
    <x v="3"/>
    <x v="2"/>
    <n v="4736514"/>
    <n v="1430323862"/>
    <n v="2"/>
    <n v="112"/>
    <n v="2"/>
    <n v="112"/>
    <n v="0"/>
    <n v="0"/>
    <n v="0"/>
    <n v="2"/>
    <n v="2"/>
    <n v="112"/>
    <n v="2"/>
    <n v="112"/>
    <n v="0"/>
    <n v="0"/>
    <n v="0"/>
    <n v="2"/>
    <n v="2"/>
    <n v="112"/>
    <n v="2"/>
    <n v="112"/>
    <n v="0"/>
    <n v="0"/>
    <n v="0"/>
    <n v="2"/>
  </r>
  <r>
    <m/>
    <x v="2"/>
    <m/>
    <x v="0"/>
    <x v="3"/>
    <x v="3"/>
    <n v="4736514"/>
    <n v="1430323862"/>
    <n v="5"/>
    <n v="284"/>
    <n v="8"/>
    <n v="280"/>
    <n v="0"/>
    <n v="0"/>
    <n v="0"/>
    <n v="5"/>
    <n v="5"/>
    <n v="284"/>
    <n v="8"/>
    <n v="280"/>
    <n v="0"/>
    <n v="0"/>
    <n v="0"/>
    <n v="5"/>
    <n v="5"/>
    <n v="284"/>
    <n v="8"/>
    <n v="280"/>
    <n v="0"/>
    <n v="0"/>
    <n v="0"/>
    <n v="5"/>
  </r>
  <r>
    <m/>
    <x v="2"/>
    <m/>
    <x v="0"/>
    <x v="3"/>
    <x v="4"/>
    <n v="4736514"/>
    <n v="1430323862"/>
    <n v="28"/>
    <n v="1591"/>
    <n v="58"/>
    <n v="1513"/>
    <n v="9"/>
    <n v="15"/>
    <n v="4"/>
    <n v="0"/>
    <n v="24"/>
    <n v="1360"/>
    <n v="48"/>
    <n v="1289"/>
    <n v="8"/>
    <n v="12"/>
    <n v="4"/>
    <n v="0"/>
    <n v="19"/>
    <n v="1009"/>
    <n v="36"/>
    <n v="953"/>
    <n v="7"/>
    <n v="12"/>
    <n v="0"/>
    <n v="0"/>
  </r>
  <r>
    <m/>
    <x v="2"/>
    <m/>
    <x v="1"/>
    <x v="0"/>
    <x v="0"/>
    <n v="6047638"/>
    <n v="1538287065"/>
    <n v="1"/>
    <n v="145"/>
    <n v="5"/>
    <n v="136"/>
    <n v="1"/>
    <n v="0"/>
    <n v="0"/>
    <n v="0"/>
    <n v="1"/>
    <n v="145"/>
    <n v="5"/>
    <n v="136"/>
    <n v="1"/>
    <n v="0"/>
    <n v="0"/>
    <n v="0"/>
    <n v="1"/>
    <n v="145"/>
    <n v="5"/>
    <n v="136"/>
    <n v="1"/>
    <n v="0"/>
    <n v="0"/>
    <n v="0"/>
  </r>
  <r>
    <m/>
    <x v="2"/>
    <m/>
    <x v="1"/>
    <x v="0"/>
    <x v="1"/>
    <n v="6047638"/>
    <n v="1538287065"/>
    <n v="0"/>
    <n v="0"/>
    <n v="0"/>
    <n v="0"/>
    <n v="0"/>
    <n v="0"/>
    <n v="0"/>
    <n v="0"/>
    <n v="0"/>
    <n v="0"/>
    <n v="0"/>
    <n v="0"/>
    <n v="0"/>
    <n v="0"/>
    <n v="0"/>
    <n v="0"/>
    <n v="0"/>
    <n v="0"/>
    <n v="0"/>
    <n v="0"/>
    <n v="0"/>
    <n v="0"/>
    <n v="0"/>
    <n v="0"/>
  </r>
  <r>
    <m/>
    <x v="2"/>
    <m/>
    <x v="1"/>
    <x v="0"/>
    <x v="2"/>
    <n v="6047638"/>
    <n v="1538287065"/>
    <n v="0"/>
    <n v="0"/>
    <n v="0"/>
    <n v="0"/>
    <n v="0"/>
    <n v="0"/>
    <n v="0"/>
    <n v="0"/>
    <n v="0"/>
    <n v="0"/>
    <n v="0"/>
    <n v="0"/>
    <n v="0"/>
    <n v="0"/>
    <n v="0"/>
    <n v="0"/>
    <n v="0"/>
    <n v="0"/>
    <n v="0"/>
    <n v="0"/>
    <n v="0"/>
    <n v="0"/>
    <n v="0"/>
    <n v="0"/>
  </r>
  <r>
    <m/>
    <x v="2"/>
    <m/>
    <x v="1"/>
    <x v="0"/>
    <x v="3"/>
    <n v="6047638"/>
    <n v="1538287065"/>
    <n v="1"/>
    <n v="56"/>
    <n v="2"/>
    <n v="56"/>
    <n v="0"/>
    <n v="0"/>
    <n v="0"/>
    <n v="1"/>
    <n v="1"/>
    <n v="56"/>
    <n v="2"/>
    <n v="56"/>
    <n v="0"/>
    <n v="0"/>
    <n v="0"/>
    <n v="1"/>
    <n v="0"/>
    <n v="0"/>
    <n v="0"/>
    <n v="0"/>
    <n v="0"/>
    <n v="0"/>
    <n v="0"/>
    <n v="0"/>
  </r>
  <r>
    <m/>
    <x v="2"/>
    <m/>
    <x v="1"/>
    <x v="0"/>
    <x v="4"/>
    <n v="6047638"/>
    <n v="1538287065"/>
    <n v="5"/>
    <n v="342"/>
    <n v="12"/>
    <n v="336"/>
    <n v="2"/>
    <n v="1"/>
    <n v="1"/>
    <n v="1"/>
    <n v="4"/>
    <n v="286"/>
    <n v="10"/>
    <n v="280"/>
    <n v="2"/>
    <n v="0"/>
    <n v="1"/>
    <n v="1"/>
    <n v="4"/>
    <n v="286"/>
    <n v="10"/>
    <n v="280"/>
    <n v="2"/>
    <n v="0"/>
    <n v="1"/>
    <n v="1"/>
  </r>
  <r>
    <m/>
    <x v="2"/>
    <m/>
    <x v="1"/>
    <x v="1"/>
    <x v="0"/>
    <n v="8175704"/>
    <n v="1998491906"/>
    <n v="54"/>
    <n v="3998"/>
    <n v="151"/>
    <n v="3855"/>
    <n v="20"/>
    <n v="19"/>
    <n v="11"/>
    <n v="4"/>
    <n v="43"/>
    <n v="2862"/>
    <n v="107"/>
    <n v="2735"/>
    <n v="18"/>
    <n v="13"/>
    <n v="9"/>
    <n v="3"/>
    <n v="36"/>
    <n v="2422"/>
    <n v="92"/>
    <n v="2315"/>
    <n v="15"/>
    <n v="11"/>
    <n v="8"/>
    <n v="3"/>
  </r>
  <r>
    <m/>
    <x v="2"/>
    <m/>
    <x v="1"/>
    <x v="1"/>
    <x v="1"/>
    <n v="8175704"/>
    <n v="1998491906"/>
    <n v="0"/>
    <n v="0"/>
    <n v="0"/>
    <n v="0"/>
    <n v="0"/>
    <n v="0"/>
    <n v="0"/>
    <n v="0"/>
    <n v="0"/>
    <n v="0"/>
    <n v="0"/>
    <n v="0"/>
    <n v="0"/>
    <n v="0"/>
    <n v="0"/>
    <n v="0"/>
    <n v="0"/>
    <n v="0"/>
    <n v="0"/>
    <n v="0"/>
    <n v="0"/>
    <n v="0"/>
    <n v="0"/>
    <n v="0"/>
  </r>
  <r>
    <m/>
    <x v="2"/>
    <m/>
    <x v="1"/>
    <x v="1"/>
    <x v="2"/>
    <n v="8175704"/>
    <n v="1998491906"/>
    <n v="1"/>
    <n v="28"/>
    <n v="1"/>
    <n v="28"/>
    <n v="0"/>
    <n v="0"/>
    <n v="0"/>
    <n v="1"/>
    <n v="1"/>
    <n v="28"/>
    <n v="1"/>
    <n v="28"/>
    <n v="0"/>
    <n v="0"/>
    <n v="0"/>
    <n v="1"/>
    <n v="1"/>
    <n v="28"/>
    <n v="1"/>
    <n v="28"/>
    <n v="0"/>
    <n v="0"/>
    <n v="0"/>
    <n v="1"/>
  </r>
  <r>
    <m/>
    <x v="2"/>
    <m/>
    <x v="1"/>
    <x v="1"/>
    <x v="3"/>
    <n v="8175704"/>
    <n v="1998491906"/>
    <n v="14"/>
    <n v="1358"/>
    <n v="46"/>
    <n v="1344"/>
    <n v="0"/>
    <n v="0"/>
    <n v="0"/>
    <n v="14"/>
    <n v="14"/>
    <n v="1358"/>
    <n v="46"/>
    <n v="1344"/>
    <n v="0"/>
    <n v="0"/>
    <n v="0"/>
    <n v="14"/>
    <n v="10"/>
    <n v="874"/>
    <n v="31"/>
    <n v="868"/>
    <n v="0"/>
    <n v="0"/>
    <n v="0"/>
    <n v="10"/>
  </r>
  <r>
    <m/>
    <x v="2"/>
    <m/>
    <x v="1"/>
    <x v="1"/>
    <x v="4"/>
    <n v="8175704"/>
    <n v="1998491906"/>
    <n v="88"/>
    <n v="5887"/>
    <n v="202"/>
    <n v="5642"/>
    <n v="33"/>
    <n v="20"/>
    <n v="19"/>
    <n v="16"/>
    <n v="79"/>
    <n v="5318"/>
    <n v="182"/>
    <n v="5082"/>
    <n v="28"/>
    <n v="19"/>
    <n v="18"/>
    <n v="14"/>
    <n v="70"/>
    <n v="4939"/>
    <n v="169"/>
    <n v="4718"/>
    <n v="23"/>
    <n v="17"/>
    <n v="16"/>
    <n v="14"/>
  </r>
  <r>
    <m/>
    <x v="2"/>
    <m/>
    <x v="1"/>
    <x v="2"/>
    <x v="0"/>
    <n v="6776645"/>
    <n v="1814144303"/>
    <n v="378"/>
    <n v="27519"/>
    <n v="1084"/>
    <n v="26570"/>
    <n v="144"/>
    <n v="158"/>
    <n v="49"/>
    <n v="27"/>
    <n v="336"/>
    <n v="23957"/>
    <n v="952"/>
    <n v="23098"/>
    <n v="131"/>
    <n v="138"/>
    <n v="45"/>
    <n v="22"/>
    <n v="317"/>
    <n v="22899"/>
    <n v="916"/>
    <n v="22086"/>
    <n v="126"/>
    <n v="132"/>
    <n v="40"/>
    <n v="22"/>
  </r>
  <r>
    <m/>
    <x v="2"/>
    <m/>
    <x v="1"/>
    <x v="2"/>
    <x v="1"/>
    <n v="6776645"/>
    <n v="1814144303"/>
    <n v="0"/>
    <n v="0"/>
    <n v="0"/>
    <n v="0"/>
    <n v="0"/>
    <n v="0"/>
    <n v="0"/>
    <n v="0"/>
    <n v="0"/>
    <n v="0"/>
    <n v="0"/>
    <n v="0"/>
    <n v="0"/>
    <n v="0"/>
    <n v="0"/>
    <n v="0"/>
    <n v="0"/>
    <n v="0"/>
    <n v="0"/>
    <n v="0"/>
    <n v="0"/>
    <n v="0"/>
    <n v="0"/>
    <n v="0"/>
  </r>
  <r>
    <m/>
    <x v="2"/>
    <m/>
    <x v="1"/>
    <x v="2"/>
    <x v="2"/>
    <n v="6776645"/>
    <n v="1814144303"/>
    <n v="17"/>
    <n v="1008"/>
    <n v="34"/>
    <n v="980"/>
    <n v="0"/>
    <n v="0"/>
    <n v="0"/>
    <n v="17"/>
    <n v="17"/>
    <n v="1008"/>
    <n v="34"/>
    <n v="980"/>
    <n v="0"/>
    <n v="0"/>
    <n v="0"/>
    <n v="17"/>
    <n v="17"/>
    <n v="1008"/>
    <n v="34"/>
    <n v="980"/>
    <n v="0"/>
    <n v="0"/>
    <n v="0"/>
    <n v="17"/>
  </r>
  <r>
    <m/>
    <x v="2"/>
    <m/>
    <x v="1"/>
    <x v="2"/>
    <x v="3"/>
    <n v="6776645"/>
    <n v="1814144303"/>
    <n v="114"/>
    <n v="8683"/>
    <n v="299"/>
    <n v="8738"/>
    <n v="0"/>
    <n v="0"/>
    <n v="0"/>
    <n v="114"/>
    <n v="110"/>
    <n v="8259"/>
    <n v="284"/>
    <n v="8318"/>
    <n v="0"/>
    <n v="0"/>
    <n v="0"/>
    <n v="110"/>
    <n v="105"/>
    <n v="8061"/>
    <n v="277"/>
    <n v="8122"/>
    <n v="0"/>
    <n v="0"/>
    <n v="0"/>
    <n v="106"/>
  </r>
  <r>
    <m/>
    <x v="2"/>
    <m/>
    <x v="1"/>
    <x v="2"/>
    <x v="4"/>
    <n v="6776645"/>
    <n v="1814144303"/>
    <n v="575"/>
    <n v="38417"/>
    <n v="1349"/>
    <n v="37313"/>
    <n v="247"/>
    <n v="156"/>
    <n v="117"/>
    <n v="55"/>
    <n v="521"/>
    <n v="35222"/>
    <n v="1235"/>
    <n v="34121"/>
    <n v="231"/>
    <n v="130"/>
    <n v="108"/>
    <n v="52"/>
    <n v="476"/>
    <n v="32232"/>
    <n v="1132"/>
    <n v="31209"/>
    <n v="212"/>
    <n v="122"/>
    <n v="90"/>
    <n v="52"/>
  </r>
  <r>
    <m/>
    <x v="2"/>
    <m/>
    <x v="1"/>
    <x v="3"/>
    <x v="0"/>
    <n v="3609170"/>
    <n v="1077764279"/>
    <n v="44"/>
    <n v="3504"/>
    <n v="140"/>
    <n v="3370"/>
    <n v="16"/>
    <n v="21"/>
    <n v="6"/>
    <n v="1"/>
    <n v="38"/>
    <n v="2821"/>
    <n v="114"/>
    <n v="2706"/>
    <n v="14"/>
    <n v="18"/>
    <n v="5"/>
    <n v="1"/>
    <n v="37"/>
    <n v="2764"/>
    <n v="112"/>
    <n v="2650"/>
    <n v="14"/>
    <n v="18"/>
    <n v="4"/>
    <n v="1"/>
  </r>
  <r>
    <m/>
    <x v="2"/>
    <m/>
    <x v="1"/>
    <x v="3"/>
    <x v="1"/>
    <n v="3609170"/>
    <n v="1077764279"/>
    <n v="0"/>
    <n v="0"/>
    <n v="0"/>
    <n v="0"/>
    <n v="0"/>
    <n v="0"/>
    <n v="0"/>
    <n v="0"/>
    <n v="0"/>
    <n v="0"/>
    <n v="0"/>
    <n v="0"/>
    <n v="0"/>
    <n v="0"/>
    <n v="0"/>
    <n v="0"/>
    <n v="0"/>
    <n v="0"/>
    <n v="0"/>
    <n v="0"/>
    <n v="0"/>
    <n v="0"/>
    <n v="0"/>
    <n v="0"/>
  </r>
  <r>
    <m/>
    <x v="2"/>
    <m/>
    <x v="1"/>
    <x v="3"/>
    <x v="2"/>
    <n v="3609170"/>
    <n v="1077764279"/>
    <n v="4"/>
    <n v="242"/>
    <n v="9"/>
    <n v="252"/>
    <n v="0"/>
    <n v="0"/>
    <n v="0"/>
    <n v="4"/>
    <n v="3"/>
    <n v="153"/>
    <n v="6"/>
    <n v="168"/>
    <n v="0"/>
    <n v="0"/>
    <n v="0"/>
    <n v="3"/>
    <n v="3"/>
    <n v="153"/>
    <n v="6"/>
    <n v="168"/>
    <n v="0"/>
    <n v="0"/>
    <n v="0"/>
    <n v="3"/>
  </r>
  <r>
    <m/>
    <x v="2"/>
    <m/>
    <x v="1"/>
    <x v="3"/>
    <x v="3"/>
    <n v="3609170"/>
    <n v="1077764279"/>
    <n v="14"/>
    <n v="1051"/>
    <n v="39"/>
    <n v="1064"/>
    <n v="0"/>
    <n v="0"/>
    <n v="0"/>
    <n v="14"/>
    <n v="13"/>
    <n v="962"/>
    <n v="36"/>
    <n v="980"/>
    <n v="0"/>
    <n v="0"/>
    <n v="0"/>
    <n v="13"/>
    <n v="12"/>
    <n v="863"/>
    <n v="33"/>
    <n v="896"/>
    <n v="0"/>
    <n v="0"/>
    <n v="0"/>
    <n v="12"/>
  </r>
  <r>
    <m/>
    <x v="2"/>
    <m/>
    <x v="1"/>
    <x v="3"/>
    <x v="4"/>
    <n v="3609170"/>
    <n v="1077764279"/>
    <n v="56"/>
    <n v="3338"/>
    <n v="122"/>
    <n v="3263"/>
    <n v="22"/>
    <n v="21"/>
    <n v="9"/>
    <n v="4"/>
    <n v="47"/>
    <n v="2856"/>
    <n v="105"/>
    <n v="2786"/>
    <n v="19"/>
    <n v="15"/>
    <n v="9"/>
    <n v="4"/>
    <n v="43"/>
    <n v="2574"/>
    <n v="95"/>
    <n v="2506"/>
    <n v="19"/>
    <n v="14"/>
    <n v="6"/>
    <n v="4"/>
  </r>
  <r>
    <m/>
    <x v="3"/>
    <m/>
    <x v="0"/>
    <x v="0"/>
    <x v="0"/>
    <n v="5090547"/>
    <n v="845338959"/>
    <n v="0"/>
    <n v="0"/>
    <n v="0"/>
    <n v="0"/>
    <n v="0"/>
    <n v="0"/>
    <n v="0"/>
    <n v="0"/>
    <n v="0"/>
    <n v="0"/>
    <n v="0"/>
    <n v="0"/>
    <n v="0"/>
    <n v="0"/>
    <n v="0"/>
    <n v="0"/>
    <n v="0"/>
    <n v="0"/>
    <n v="0"/>
    <n v="0"/>
    <n v="0"/>
    <n v="0"/>
    <n v="0"/>
    <n v="0"/>
  </r>
  <r>
    <m/>
    <x v="3"/>
    <m/>
    <x v="0"/>
    <x v="0"/>
    <x v="1"/>
    <n v="5090547"/>
    <n v="845338959"/>
    <n v="1"/>
    <n v="3"/>
    <n v="1"/>
    <n v="28"/>
    <n v="0"/>
    <n v="0"/>
    <n v="0"/>
    <n v="1"/>
    <n v="1"/>
    <n v="3"/>
    <n v="1"/>
    <n v="28"/>
    <n v="0"/>
    <n v="0"/>
    <n v="0"/>
    <n v="1"/>
    <n v="1"/>
    <n v="3"/>
    <n v="1"/>
    <n v="28"/>
    <n v="0"/>
    <n v="0"/>
    <n v="0"/>
    <n v="1"/>
  </r>
  <r>
    <m/>
    <x v="3"/>
    <m/>
    <x v="0"/>
    <x v="0"/>
    <x v="2"/>
    <n v="5090547"/>
    <n v="845338959"/>
    <n v="4"/>
    <n v="198"/>
    <n v="7"/>
    <n v="196"/>
    <n v="1"/>
    <n v="1"/>
    <n v="1"/>
    <n v="1"/>
    <n v="4"/>
    <n v="198"/>
    <n v="7"/>
    <n v="196"/>
    <n v="1"/>
    <n v="1"/>
    <n v="1"/>
    <n v="1"/>
    <n v="4"/>
    <n v="198"/>
    <n v="7"/>
    <n v="196"/>
    <n v="1"/>
    <n v="1"/>
    <n v="1"/>
    <n v="1"/>
  </r>
  <r>
    <m/>
    <x v="3"/>
    <m/>
    <x v="0"/>
    <x v="0"/>
    <x v="3"/>
    <n v="5090547"/>
    <n v="845338959"/>
    <n v="14"/>
    <n v="958"/>
    <n v="36"/>
    <n v="994"/>
    <n v="5"/>
    <n v="6"/>
    <n v="3"/>
    <n v="0"/>
    <n v="13"/>
    <n v="892"/>
    <n v="33"/>
    <n v="910"/>
    <n v="4"/>
    <n v="6"/>
    <n v="3"/>
    <n v="0"/>
    <n v="13"/>
    <n v="892"/>
    <n v="33"/>
    <n v="910"/>
    <n v="4"/>
    <n v="6"/>
    <n v="3"/>
    <n v="0"/>
  </r>
  <r>
    <m/>
    <x v="3"/>
    <m/>
    <x v="0"/>
    <x v="0"/>
    <x v="4"/>
    <n v="5090547"/>
    <n v="845338959"/>
    <n v="0"/>
    <n v="0"/>
    <n v="0"/>
    <n v="0"/>
    <n v="0"/>
    <n v="0"/>
    <n v="0"/>
    <n v="0"/>
    <n v="0"/>
    <n v="0"/>
    <n v="0"/>
    <n v="0"/>
    <n v="0"/>
    <n v="0"/>
    <n v="0"/>
    <n v="0"/>
    <n v="0"/>
    <n v="0"/>
    <n v="0"/>
    <n v="0"/>
    <n v="0"/>
    <n v="0"/>
    <n v="0"/>
    <n v="0"/>
  </r>
  <r>
    <m/>
    <x v="3"/>
    <m/>
    <x v="0"/>
    <x v="1"/>
    <x v="0"/>
    <n v="7520610"/>
    <n v="1210390004"/>
    <n v="2"/>
    <n v="231"/>
    <n v="8"/>
    <n v="224"/>
    <n v="2"/>
    <n v="0"/>
    <n v="0"/>
    <n v="0"/>
    <n v="2"/>
    <n v="231"/>
    <n v="8"/>
    <n v="224"/>
    <n v="2"/>
    <n v="0"/>
    <n v="0"/>
    <n v="0"/>
    <n v="1"/>
    <n v="91"/>
    <n v="3"/>
    <n v="84"/>
    <n v="1"/>
    <n v="0"/>
    <n v="0"/>
    <n v="0"/>
  </r>
  <r>
    <m/>
    <x v="3"/>
    <m/>
    <x v="0"/>
    <x v="1"/>
    <x v="1"/>
    <n v="7520610"/>
    <n v="1210390004"/>
    <n v="25"/>
    <n v="605"/>
    <n v="31"/>
    <n v="812"/>
    <n v="0"/>
    <n v="0"/>
    <n v="0"/>
    <n v="25"/>
    <n v="22"/>
    <n v="521"/>
    <n v="28"/>
    <n v="728"/>
    <n v="0"/>
    <n v="0"/>
    <n v="0"/>
    <n v="22"/>
    <n v="19"/>
    <n v="442"/>
    <n v="24"/>
    <n v="616"/>
    <n v="0"/>
    <n v="0"/>
    <n v="0"/>
    <n v="19"/>
  </r>
  <r>
    <m/>
    <x v="3"/>
    <m/>
    <x v="0"/>
    <x v="1"/>
    <x v="2"/>
    <n v="7520610"/>
    <n v="1210390004"/>
    <n v="46"/>
    <n v="2563"/>
    <n v="94"/>
    <n v="2590"/>
    <n v="16"/>
    <n v="15"/>
    <n v="13"/>
    <n v="2"/>
    <n v="40"/>
    <n v="2289"/>
    <n v="84"/>
    <n v="2310"/>
    <n v="16"/>
    <n v="11"/>
    <n v="11"/>
    <n v="2"/>
    <n v="35"/>
    <n v="1929"/>
    <n v="71"/>
    <n v="1946"/>
    <n v="15"/>
    <n v="9"/>
    <n v="9"/>
    <n v="2"/>
  </r>
  <r>
    <m/>
    <x v="3"/>
    <m/>
    <x v="0"/>
    <x v="1"/>
    <x v="3"/>
    <n v="7520610"/>
    <n v="1210390004"/>
    <n v="255"/>
    <n v="18147"/>
    <n v="680"/>
    <n v="18692"/>
    <n v="107"/>
    <n v="82"/>
    <n v="53"/>
    <n v="13"/>
    <n v="200"/>
    <n v="14373"/>
    <n v="543"/>
    <n v="14882"/>
    <n v="95"/>
    <n v="53"/>
    <n v="41"/>
    <n v="11"/>
    <n v="179"/>
    <n v="12715"/>
    <n v="480"/>
    <n v="13118"/>
    <n v="84"/>
    <n v="52"/>
    <n v="33"/>
    <n v="10"/>
  </r>
  <r>
    <m/>
    <x v="3"/>
    <m/>
    <x v="0"/>
    <x v="1"/>
    <x v="4"/>
    <n v="7520610"/>
    <n v="1210390004"/>
    <n v="3"/>
    <n v="116"/>
    <n v="4"/>
    <n v="112"/>
    <n v="3"/>
    <n v="0"/>
    <n v="0"/>
    <n v="0"/>
    <n v="3"/>
    <n v="116"/>
    <n v="4"/>
    <n v="112"/>
    <n v="3"/>
    <n v="0"/>
    <n v="0"/>
    <n v="0"/>
    <n v="3"/>
    <n v="116"/>
    <n v="4"/>
    <n v="112"/>
    <n v="3"/>
    <n v="0"/>
    <n v="0"/>
    <n v="0"/>
  </r>
  <r>
    <m/>
    <x v="3"/>
    <m/>
    <x v="0"/>
    <x v="2"/>
    <x v="0"/>
    <n v="6663454"/>
    <n v="1130021528"/>
    <n v="8"/>
    <n v="660"/>
    <n v="27"/>
    <n v="658"/>
    <n v="6"/>
    <n v="2"/>
    <n v="0"/>
    <n v="0"/>
    <n v="7"/>
    <n v="632"/>
    <n v="26"/>
    <n v="630"/>
    <n v="5"/>
    <n v="2"/>
    <n v="0"/>
    <n v="0"/>
    <n v="7"/>
    <n v="632"/>
    <n v="26"/>
    <n v="630"/>
    <n v="5"/>
    <n v="2"/>
    <n v="0"/>
    <n v="0"/>
  </r>
  <r>
    <m/>
    <x v="3"/>
    <m/>
    <x v="0"/>
    <x v="2"/>
    <x v="1"/>
    <n v="6663454"/>
    <n v="1130021528"/>
    <n v="276"/>
    <n v="7636"/>
    <n v="445"/>
    <n v="10362"/>
    <n v="0"/>
    <n v="0"/>
    <n v="0"/>
    <n v="276"/>
    <n v="255"/>
    <n v="7141"/>
    <n v="418"/>
    <n v="9648"/>
    <n v="0"/>
    <n v="0"/>
    <n v="0"/>
    <n v="255"/>
    <n v="233"/>
    <n v="6748"/>
    <n v="394"/>
    <n v="8976"/>
    <n v="0"/>
    <n v="0"/>
    <n v="0"/>
    <n v="236"/>
  </r>
  <r>
    <m/>
    <x v="3"/>
    <m/>
    <x v="0"/>
    <x v="2"/>
    <x v="2"/>
    <n v="6663454"/>
    <n v="1130021528"/>
    <n v="624"/>
    <n v="33588"/>
    <n v="1264"/>
    <n v="34073"/>
    <n v="135"/>
    <n v="272"/>
    <n v="177"/>
    <n v="40"/>
    <n v="542"/>
    <n v="28977"/>
    <n v="1098"/>
    <n v="29453"/>
    <n v="126"/>
    <n v="217"/>
    <n v="162"/>
    <n v="37"/>
    <n v="502"/>
    <n v="26515"/>
    <n v="1008"/>
    <n v="26933"/>
    <n v="120"/>
    <n v="207"/>
    <n v="142"/>
    <n v="33"/>
  </r>
  <r>
    <m/>
    <x v="3"/>
    <m/>
    <x v="0"/>
    <x v="2"/>
    <x v="3"/>
    <n v="6663454"/>
    <n v="1130021528"/>
    <n v="1779"/>
    <n v="126086"/>
    <n v="4959"/>
    <n v="129484"/>
    <n v="552"/>
    <n v="691"/>
    <n v="423"/>
    <n v="113"/>
    <n v="1551"/>
    <n v="111429"/>
    <n v="4403"/>
    <n v="114459"/>
    <n v="523"/>
    <n v="541"/>
    <n v="383"/>
    <n v="104"/>
    <n v="1428"/>
    <n v="102942"/>
    <n v="4087"/>
    <n v="105625"/>
    <n v="494"/>
    <n v="523"/>
    <n v="325"/>
    <n v="94"/>
  </r>
  <r>
    <m/>
    <x v="3"/>
    <m/>
    <x v="0"/>
    <x v="2"/>
    <x v="4"/>
    <n v="6663454"/>
    <n v="1130021528"/>
    <n v="2"/>
    <n v="97"/>
    <n v="3"/>
    <n v="84"/>
    <n v="2"/>
    <n v="0"/>
    <n v="0"/>
    <n v="0"/>
    <n v="2"/>
    <n v="97"/>
    <n v="3"/>
    <n v="84"/>
    <n v="2"/>
    <n v="0"/>
    <n v="0"/>
    <n v="0"/>
    <n v="2"/>
    <n v="97"/>
    <n v="3"/>
    <n v="84"/>
    <n v="2"/>
    <n v="0"/>
    <n v="0"/>
    <n v="0"/>
  </r>
  <r>
    <m/>
    <x v="3"/>
    <m/>
    <x v="0"/>
    <x v="3"/>
    <x v="0"/>
    <n v="5271782"/>
    <n v="1103631483"/>
    <n v="2"/>
    <n v="94"/>
    <n v="3"/>
    <n v="84"/>
    <n v="2"/>
    <n v="0"/>
    <n v="0"/>
    <n v="0"/>
    <n v="1"/>
    <n v="66"/>
    <n v="2"/>
    <n v="56"/>
    <n v="1"/>
    <n v="0"/>
    <n v="0"/>
    <n v="0"/>
    <n v="1"/>
    <n v="66"/>
    <n v="2"/>
    <n v="56"/>
    <n v="1"/>
    <n v="0"/>
    <n v="0"/>
    <n v="0"/>
  </r>
  <r>
    <m/>
    <x v="3"/>
    <m/>
    <x v="0"/>
    <x v="3"/>
    <x v="1"/>
    <n v="5271782"/>
    <n v="1103631483"/>
    <n v="67"/>
    <n v="1781"/>
    <n v="112"/>
    <n v="2453"/>
    <n v="0"/>
    <n v="0"/>
    <n v="0"/>
    <n v="67"/>
    <n v="63"/>
    <n v="1607"/>
    <n v="100"/>
    <n v="2254"/>
    <n v="0"/>
    <n v="0"/>
    <n v="0"/>
    <n v="63"/>
    <n v="59"/>
    <n v="1597"/>
    <n v="97"/>
    <n v="2170"/>
    <n v="0"/>
    <n v="0"/>
    <n v="0"/>
    <n v="60"/>
  </r>
  <r>
    <m/>
    <x v="3"/>
    <m/>
    <x v="0"/>
    <x v="3"/>
    <x v="2"/>
    <n v="5271782"/>
    <n v="1103631483"/>
    <n v="201"/>
    <n v="11005"/>
    <n v="431"/>
    <n v="11426"/>
    <n v="37"/>
    <n v="91"/>
    <n v="57"/>
    <n v="16"/>
    <n v="173"/>
    <n v="9206"/>
    <n v="365"/>
    <n v="9578"/>
    <n v="33"/>
    <n v="71"/>
    <n v="54"/>
    <n v="15"/>
    <n v="160"/>
    <n v="8509"/>
    <n v="339"/>
    <n v="8850"/>
    <n v="32"/>
    <n v="69"/>
    <n v="45"/>
    <n v="15"/>
  </r>
  <r>
    <m/>
    <x v="3"/>
    <m/>
    <x v="0"/>
    <x v="3"/>
    <x v="3"/>
    <n v="5271782"/>
    <n v="1103631483"/>
    <n v="501"/>
    <n v="35031"/>
    <n v="1400"/>
    <n v="35998"/>
    <n v="152"/>
    <n v="196"/>
    <n v="121"/>
    <n v="32"/>
    <n v="441"/>
    <n v="31230"/>
    <n v="1254"/>
    <n v="32073"/>
    <n v="144"/>
    <n v="153"/>
    <n v="115"/>
    <n v="29"/>
    <n v="400"/>
    <n v="28327"/>
    <n v="1144"/>
    <n v="28992"/>
    <n v="138"/>
    <n v="145"/>
    <n v="90"/>
    <n v="29"/>
  </r>
  <r>
    <m/>
    <x v="3"/>
    <m/>
    <x v="0"/>
    <x v="3"/>
    <x v="4"/>
    <n v="5271782"/>
    <n v="1103631483"/>
    <n v="1"/>
    <n v="28"/>
    <n v="1"/>
    <n v="28"/>
    <n v="1"/>
    <n v="0"/>
    <n v="0"/>
    <n v="0"/>
    <n v="1"/>
    <n v="28"/>
    <n v="1"/>
    <n v="28"/>
    <n v="1"/>
    <n v="0"/>
    <n v="0"/>
    <n v="0"/>
    <n v="1"/>
    <n v="28"/>
    <n v="1"/>
    <n v="28"/>
    <n v="1"/>
    <n v="0"/>
    <n v="0"/>
    <n v="0"/>
  </r>
  <r>
    <m/>
    <x v="3"/>
    <m/>
    <x v="1"/>
    <x v="0"/>
    <x v="0"/>
    <n v="5335144"/>
    <n v="884668167"/>
    <n v="0"/>
    <n v="0"/>
    <n v="0"/>
    <n v="0"/>
    <n v="0"/>
    <n v="0"/>
    <n v="0"/>
    <n v="0"/>
    <n v="0"/>
    <n v="0"/>
    <n v="0"/>
    <n v="0"/>
    <n v="0"/>
    <n v="0"/>
    <n v="0"/>
    <n v="0"/>
    <n v="0"/>
    <n v="0"/>
    <n v="0"/>
    <n v="0"/>
    <n v="0"/>
    <n v="0"/>
    <n v="0"/>
    <n v="0"/>
  </r>
  <r>
    <m/>
    <x v="3"/>
    <m/>
    <x v="1"/>
    <x v="0"/>
    <x v="1"/>
    <n v="5335144"/>
    <n v="884668167"/>
    <n v="2"/>
    <n v="12"/>
    <n v="2"/>
    <n v="56"/>
    <n v="0"/>
    <n v="0"/>
    <n v="0"/>
    <n v="2"/>
    <n v="2"/>
    <n v="12"/>
    <n v="2"/>
    <n v="56"/>
    <n v="0"/>
    <n v="0"/>
    <n v="0"/>
    <n v="2"/>
    <n v="2"/>
    <n v="12"/>
    <n v="2"/>
    <n v="56"/>
    <n v="0"/>
    <n v="0"/>
    <n v="0"/>
    <n v="2"/>
  </r>
  <r>
    <m/>
    <x v="3"/>
    <m/>
    <x v="1"/>
    <x v="0"/>
    <x v="2"/>
    <n v="5335144"/>
    <n v="884668167"/>
    <n v="1"/>
    <n v="84"/>
    <n v="3"/>
    <n v="84"/>
    <n v="1"/>
    <n v="0"/>
    <n v="0"/>
    <n v="0"/>
    <n v="1"/>
    <n v="84"/>
    <n v="3"/>
    <n v="84"/>
    <n v="1"/>
    <n v="0"/>
    <n v="0"/>
    <n v="0"/>
    <n v="1"/>
    <n v="84"/>
    <n v="3"/>
    <n v="84"/>
    <n v="1"/>
    <n v="0"/>
    <n v="0"/>
    <n v="0"/>
  </r>
  <r>
    <m/>
    <x v="3"/>
    <m/>
    <x v="1"/>
    <x v="0"/>
    <x v="3"/>
    <n v="5335144"/>
    <n v="884668167"/>
    <n v="14"/>
    <n v="835"/>
    <n v="31"/>
    <n v="868"/>
    <n v="6"/>
    <n v="7"/>
    <n v="1"/>
    <n v="0"/>
    <n v="13"/>
    <n v="748"/>
    <n v="28"/>
    <n v="784"/>
    <n v="6"/>
    <n v="6"/>
    <n v="1"/>
    <n v="0"/>
    <n v="13"/>
    <n v="748"/>
    <n v="28"/>
    <n v="784"/>
    <n v="6"/>
    <n v="6"/>
    <n v="1"/>
    <n v="0"/>
  </r>
  <r>
    <m/>
    <x v="3"/>
    <m/>
    <x v="1"/>
    <x v="0"/>
    <x v="4"/>
    <n v="5335144"/>
    <n v="884668167"/>
    <n v="0"/>
    <n v="0"/>
    <n v="0"/>
    <n v="0"/>
    <n v="0"/>
    <n v="0"/>
    <n v="0"/>
    <n v="0"/>
    <n v="0"/>
    <n v="0"/>
    <n v="0"/>
    <n v="0"/>
    <n v="0"/>
    <n v="0"/>
    <n v="0"/>
    <n v="0"/>
    <n v="0"/>
    <n v="0"/>
    <n v="0"/>
    <n v="0"/>
    <n v="0"/>
    <n v="0"/>
    <n v="0"/>
    <n v="0"/>
  </r>
  <r>
    <m/>
    <x v="3"/>
    <m/>
    <x v="1"/>
    <x v="1"/>
    <x v="0"/>
    <n v="7532534"/>
    <n v="1207238602"/>
    <n v="2"/>
    <n v="217"/>
    <n v="7"/>
    <n v="196"/>
    <n v="2"/>
    <n v="0"/>
    <n v="0"/>
    <n v="0"/>
    <n v="2"/>
    <n v="217"/>
    <n v="7"/>
    <n v="196"/>
    <n v="2"/>
    <n v="0"/>
    <n v="0"/>
    <n v="0"/>
    <n v="2"/>
    <n v="217"/>
    <n v="7"/>
    <n v="196"/>
    <n v="2"/>
    <n v="0"/>
    <n v="0"/>
    <n v="0"/>
  </r>
  <r>
    <m/>
    <x v="3"/>
    <m/>
    <x v="1"/>
    <x v="1"/>
    <x v="1"/>
    <n v="7532534"/>
    <n v="1207238602"/>
    <n v="50"/>
    <n v="1185"/>
    <n v="69"/>
    <n v="1639"/>
    <n v="0"/>
    <n v="0"/>
    <n v="0"/>
    <n v="50"/>
    <n v="45"/>
    <n v="1088"/>
    <n v="64"/>
    <n v="1513"/>
    <n v="0"/>
    <n v="0"/>
    <n v="0"/>
    <n v="45"/>
    <n v="37"/>
    <n v="971"/>
    <n v="57"/>
    <n v="1317"/>
    <n v="0"/>
    <n v="0"/>
    <n v="0"/>
    <n v="38"/>
  </r>
  <r>
    <m/>
    <x v="3"/>
    <m/>
    <x v="1"/>
    <x v="1"/>
    <x v="2"/>
    <n v="7532534"/>
    <n v="1207238602"/>
    <n v="69"/>
    <n v="4037"/>
    <n v="146"/>
    <n v="4116"/>
    <n v="19"/>
    <n v="23"/>
    <n v="22"/>
    <n v="5"/>
    <n v="54"/>
    <n v="3137"/>
    <n v="114"/>
    <n v="3220"/>
    <n v="18"/>
    <n v="14"/>
    <n v="18"/>
    <n v="4"/>
    <n v="49"/>
    <n v="2783"/>
    <n v="103"/>
    <n v="2856"/>
    <n v="17"/>
    <n v="13"/>
    <n v="15"/>
    <n v="4"/>
  </r>
  <r>
    <m/>
    <x v="3"/>
    <m/>
    <x v="1"/>
    <x v="1"/>
    <x v="3"/>
    <n v="7532534"/>
    <n v="1207238602"/>
    <n v="365"/>
    <n v="26419"/>
    <n v="990"/>
    <n v="27232"/>
    <n v="131"/>
    <n v="130"/>
    <n v="83"/>
    <n v="21"/>
    <n v="289"/>
    <n v="20967"/>
    <n v="789"/>
    <n v="21672"/>
    <n v="117"/>
    <n v="90"/>
    <n v="65"/>
    <n v="17"/>
    <n v="255"/>
    <n v="18556"/>
    <n v="700"/>
    <n v="19122"/>
    <n v="111"/>
    <n v="81"/>
    <n v="51"/>
    <n v="14"/>
  </r>
  <r>
    <m/>
    <x v="3"/>
    <m/>
    <x v="1"/>
    <x v="1"/>
    <x v="4"/>
    <n v="7532534"/>
    <n v="1207238602"/>
    <n v="1"/>
    <n v="93"/>
    <n v="3"/>
    <n v="84"/>
    <n v="1"/>
    <n v="0"/>
    <n v="0"/>
    <n v="0"/>
    <n v="1"/>
    <n v="93"/>
    <n v="3"/>
    <n v="84"/>
    <n v="1"/>
    <n v="0"/>
    <n v="0"/>
    <n v="0"/>
    <n v="0"/>
    <n v="0"/>
    <n v="0"/>
    <n v="0"/>
    <n v="0"/>
    <n v="0"/>
    <n v="0"/>
    <n v="0"/>
  </r>
  <r>
    <m/>
    <x v="3"/>
    <m/>
    <x v="1"/>
    <x v="2"/>
    <x v="0"/>
    <n v="6408617"/>
    <n v="1089663799"/>
    <n v="20"/>
    <n v="1540"/>
    <n v="58"/>
    <n v="1549"/>
    <n v="12"/>
    <n v="8"/>
    <n v="0"/>
    <n v="0"/>
    <n v="7"/>
    <n v="565"/>
    <n v="21"/>
    <n v="548"/>
    <n v="6"/>
    <n v="1"/>
    <n v="0"/>
    <n v="0"/>
    <n v="6"/>
    <n v="422"/>
    <n v="16"/>
    <n v="406"/>
    <n v="5"/>
    <n v="1"/>
    <n v="0"/>
    <n v="0"/>
  </r>
  <r>
    <m/>
    <x v="3"/>
    <m/>
    <x v="1"/>
    <x v="2"/>
    <x v="1"/>
    <n v="6408617"/>
    <n v="1089663799"/>
    <n v="448"/>
    <n v="12108"/>
    <n v="690"/>
    <n v="16036"/>
    <n v="0"/>
    <n v="0"/>
    <n v="0"/>
    <n v="448"/>
    <n v="418"/>
    <n v="11383"/>
    <n v="656"/>
    <n v="15098"/>
    <n v="0"/>
    <n v="0"/>
    <n v="0"/>
    <n v="418"/>
    <n v="387"/>
    <n v="10603"/>
    <n v="616"/>
    <n v="13978"/>
    <n v="0"/>
    <n v="0"/>
    <n v="0"/>
    <n v="388"/>
  </r>
  <r>
    <m/>
    <x v="3"/>
    <m/>
    <x v="1"/>
    <x v="2"/>
    <x v="2"/>
    <n v="6408617"/>
    <n v="1089663799"/>
    <n v="1154"/>
    <n v="64397"/>
    <n v="2429"/>
    <n v="65488"/>
    <n v="297"/>
    <n v="465"/>
    <n v="323"/>
    <n v="69"/>
    <n v="1018"/>
    <n v="56283"/>
    <n v="2134"/>
    <n v="57214"/>
    <n v="285"/>
    <n v="382"/>
    <n v="291"/>
    <n v="60"/>
    <n v="939"/>
    <n v="51467"/>
    <n v="1950"/>
    <n v="52062"/>
    <n v="270"/>
    <n v="364"/>
    <n v="252"/>
    <n v="56"/>
  </r>
  <r>
    <m/>
    <x v="3"/>
    <m/>
    <x v="1"/>
    <x v="2"/>
    <x v="3"/>
    <n v="6408617"/>
    <n v="1089663799"/>
    <n v="3538"/>
    <n v="255029"/>
    <n v="9969"/>
    <n v="261158"/>
    <n v="1257"/>
    <n v="1328"/>
    <n v="734"/>
    <n v="219"/>
    <n v="3090"/>
    <n v="224926"/>
    <n v="8839"/>
    <n v="230179"/>
    <n v="1203"/>
    <n v="1038"/>
    <n v="657"/>
    <n v="192"/>
    <n v="2833"/>
    <n v="206806"/>
    <n v="8162"/>
    <n v="211220"/>
    <n v="1128"/>
    <n v="983"/>
    <n v="551"/>
    <n v="181"/>
  </r>
  <r>
    <m/>
    <x v="3"/>
    <m/>
    <x v="1"/>
    <x v="2"/>
    <x v="4"/>
    <n v="6408617"/>
    <n v="1089663799"/>
    <n v="9"/>
    <n v="563"/>
    <n v="20"/>
    <n v="532"/>
    <n v="9"/>
    <n v="0"/>
    <n v="0"/>
    <n v="0"/>
    <n v="7"/>
    <n v="386"/>
    <n v="14"/>
    <n v="364"/>
    <n v="7"/>
    <n v="0"/>
    <n v="0"/>
    <n v="0"/>
    <n v="5"/>
    <n v="270"/>
    <n v="9"/>
    <n v="252"/>
    <n v="5"/>
    <n v="0"/>
    <n v="0"/>
    <n v="0"/>
  </r>
  <r>
    <m/>
    <x v="3"/>
    <m/>
    <x v="1"/>
    <x v="3"/>
    <x v="0"/>
    <n v="4041711"/>
    <n v="828437030"/>
    <n v="1"/>
    <n v="64"/>
    <n v="2"/>
    <n v="56"/>
    <n v="0"/>
    <n v="1"/>
    <n v="0"/>
    <n v="0"/>
    <n v="1"/>
    <n v="64"/>
    <n v="2"/>
    <n v="56"/>
    <n v="0"/>
    <n v="1"/>
    <n v="0"/>
    <n v="0"/>
    <n v="1"/>
    <n v="64"/>
    <n v="2"/>
    <n v="56"/>
    <n v="0"/>
    <n v="1"/>
    <n v="0"/>
    <n v="0"/>
  </r>
  <r>
    <m/>
    <x v="3"/>
    <m/>
    <x v="1"/>
    <x v="3"/>
    <x v="1"/>
    <n v="4041711"/>
    <n v="828437030"/>
    <n v="97"/>
    <n v="2800"/>
    <n v="160"/>
    <n v="3696"/>
    <n v="0"/>
    <n v="0"/>
    <n v="0"/>
    <n v="97"/>
    <n v="90"/>
    <n v="2565"/>
    <n v="149"/>
    <n v="3388"/>
    <n v="0"/>
    <n v="0"/>
    <n v="0"/>
    <n v="90"/>
    <n v="88"/>
    <n v="2498"/>
    <n v="146"/>
    <n v="3304"/>
    <n v="0"/>
    <n v="0"/>
    <n v="0"/>
    <n v="88"/>
  </r>
  <r>
    <m/>
    <x v="3"/>
    <m/>
    <x v="1"/>
    <x v="3"/>
    <x v="2"/>
    <n v="4041711"/>
    <n v="828437030"/>
    <n v="260"/>
    <n v="14452"/>
    <n v="551"/>
    <n v="15050"/>
    <n v="62"/>
    <n v="119"/>
    <n v="65"/>
    <n v="14"/>
    <n v="221"/>
    <n v="12053"/>
    <n v="463"/>
    <n v="12586"/>
    <n v="61"/>
    <n v="90"/>
    <n v="57"/>
    <n v="13"/>
    <n v="203"/>
    <n v="11000"/>
    <n v="424"/>
    <n v="11494"/>
    <n v="61"/>
    <n v="87"/>
    <n v="42"/>
    <n v="13"/>
  </r>
  <r>
    <m/>
    <x v="3"/>
    <m/>
    <x v="1"/>
    <x v="3"/>
    <x v="3"/>
    <n v="4041711"/>
    <n v="828437030"/>
    <n v="730"/>
    <n v="52159"/>
    <n v="2095"/>
    <n v="54184"/>
    <n v="227"/>
    <n v="289"/>
    <n v="168"/>
    <n v="46"/>
    <n v="630"/>
    <n v="45750"/>
    <n v="1860"/>
    <n v="47608"/>
    <n v="221"/>
    <n v="219"/>
    <n v="148"/>
    <n v="42"/>
    <n v="578"/>
    <n v="42012"/>
    <n v="1720"/>
    <n v="43688"/>
    <n v="216"/>
    <n v="213"/>
    <n v="111"/>
    <n v="40"/>
  </r>
  <r>
    <m/>
    <x v="3"/>
    <m/>
    <x v="1"/>
    <x v="3"/>
    <x v="4"/>
    <n v="4041711"/>
    <n v="828437030"/>
    <n v="1"/>
    <n v="28"/>
    <n v="1"/>
    <n v="28"/>
    <n v="1"/>
    <n v="0"/>
    <n v="0"/>
    <n v="0"/>
    <n v="1"/>
    <n v="28"/>
    <n v="1"/>
    <n v="28"/>
    <n v="1"/>
    <n v="0"/>
    <n v="0"/>
    <n v="0"/>
    <n v="0"/>
    <n v="0"/>
    <n v="0"/>
    <n v="0"/>
    <n v="0"/>
    <n v="0"/>
    <n v="0"/>
    <n v="0"/>
  </r>
  <r>
    <m/>
    <x v="4"/>
    <m/>
    <x v="0"/>
    <x v="0"/>
    <x v="0"/>
    <n v="589179"/>
    <n v="52956212"/>
    <n v="0"/>
    <n v="0"/>
    <n v="0"/>
    <n v="0"/>
    <n v="0"/>
    <n v="0"/>
    <n v="0"/>
    <n v="0"/>
    <n v="0"/>
    <n v="0"/>
    <n v="0"/>
    <n v="0"/>
    <n v="0"/>
    <n v="0"/>
    <n v="0"/>
    <n v="0"/>
    <n v="0"/>
    <n v="0"/>
    <n v="0"/>
    <n v="0"/>
    <n v="0"/>
    <n v="0"/>
    <n v="0"/>
    <n v="0"/>
  </r>
  <r>
    <m/>
    <x v="4"/>
    <m/>
    <x v="0"/>
    <x v="0"/>
    <x v="1"/>
    <n v="589179"/>
    <n v="52956212"/>
    <n v="0"/>
    <n v="0"/>
    <n v="0"/>
    <n v="0"/>
    <n v="0"/>
    <n v="0"/>
    <n v="0"/>
    <n v="0"/>
    <n v="0"/>
    <n v="0"/>
    <n v="0"/>
    <n v="0"/>
    <n v="0"/>
    <n v="0"/>
    <n v="0"/>
    <n v="0"/>
    <n v="0"/>
    <n v="0"/>
    <n v="0"/>
    <n v="0"/>
    <n v="0"/>
    <n v="0"/>
    <n v="0"/>
    <n v="0"/>
  </r>
  <r>
    <m/>
    <x v="4"/>
    <m/>
    <x v="0"/>
    <x v="0"/>
    <x v="2"/>
    <n v="589179"/>
    <n v="52956212"/>
    <n v="0"/>
    <n v="0"/>
    <n v="0"/>
    <n v="0"/>
    <n v="0"/>
    <n v="0"/>
    <n v="0"/>
    <n v="0"/>
    <n v="0"/>
    <n v="0"/>
    <n v="0"/>
    <n v="0"/>
    <n v="0"/>
    <n v="0"/>
    <n v="0"/>
    <n v="0"/>
    <n v="0"/>
    <n v="0"/>
    <n v="0"/>
    <n v="0"/>
    <n v="0"/>
    <n v="0"/>
    <n v="0"/>
    <n v="0"/>
  </r>
  <r>
    <m/>
    <x v="4"/>
    <m/>
    <x v="0"/>
    <x v="0"/>
    <x v="3"/>
    <n v="589179"/>
    <n v="52956212"/>
    <n v="0"/>
    <n v="0"/>
    <n v="0"/>
    <n v="0"/>
    <n v="0"/>
    <n v="0"/>
    <n v="0"/>
    <n v="0"/>
    <n v="0"/>
    <n v="0"/>
    <n v="0"/>
    <n v="0"/>
    <n v="0"/>
    <n v="0"/>
    <n v="0"/>
    <n v="0"/>
    <n v="0"/>
    <n v="0"/>
    <n v="0"/>
    <n v="0"/>
    <n v="0"/>
    <n v="0"/>
    <n v="0"/>
    <n v="0"/>
  </r>
  <r>
    <m/>
    <x v="4"/>
    <m/>
    <x v="0"/>
    <x v="0"/>
    <x v="4"/>
    <n v="589179"/>
    <n v="52956212"/>
    <n v="0"/>
    <n v="0"/>
    <n v="0"/>
    <n v="0"/>
    <n v="0"/>
    <n v="0"/>
    <n v="0"/>
    <n v="0"/>
    <n v="0"/>
    <n v="0"/>
    <n v="0"/>
    <n v="0"/>
    <n v="0"/>
    <n v="0"/>
    <n v="0"/>
    <n v="0"/>
    <n v="0"/>
    <n v="0"/>
    <n v="0"/>
    <n v="0"/>
    <n v="0"/>
    <n v="0"/>
    <n v="0"/>
    <n v="0"/>
  </r>
  <r>
    <m/>
    <x v="4"/>
    <m/>
    <x v="0"/>
    <x v="1"/>
    <x v="0"/>
    <n v="783636"/>
    <n v="68552047"/>
    <n v="0"/>
    <n v="0"/>
    <n v="0"/>
    <n v="0"/>
    <n v="0"/>
    <n v="0"/>
    <n v="0"/>
    <n v="0"/>
    <n v="0"/>
    <n v="0"/>
    <n v="0"/>
    <n v="0"/>
    <n v="0"/>
    <n v="0"/>
    <n v="0"/>
    <n v="0"/>
    <n v="0"/>
    <n v="0"/>
    <n v="0"/>
    <n v="0"/>
    <n v="0"/>
    <n v="0"/>
    <n v="0"/>
    <n v="0"/>
  </r>
  <r>
    <m/>
    <x v="4"/>
    <m/>
    <x v="0"/>
    <x v="1"/>
    <x v="1"/>
    <n v="783636"/>
    <n v="68552047"/>
    <n v="10"/>
    <n v="326"/>
    <n v="23"/>
    <n v="336"/>
    <n v="9"/>
    <n v="1"/>
    <n v="0"/>
    <n v="0"/>
    <n v="8"/>
    <n v="214"/>
    <n v="15"/>
    <n v="224"/>
    <n v="7"/>
    <n v="1"/>
    <n v="0"/>
    <n v="0"/>
    <n v="7"/>
    <n v="214"/>
    <n v="15"/>
    <n v="224"/>
    <n v="7"/>
    <n v="1"/>
    <n v="0"/>
    <n v="0"/>
  </r>
  <r>
    <m/>
    <x v="4"/>
    <m/>
    <x v="0"/>
    <x v="1"/>
    <x v="2"/>
    <n v="783636"/>
    <n v="68552047"/>
    <n v="0"/>
    <n v="0"/>
    <n v="0"/>
    <n v="0"/>
    <n v="0"/>
    <n v="0"/>
    <n v="0"/>
    <n v="0"/>
    <n v="0"/>
    <n v="0"/>
    <n v="0"/>
    <n v="0"/>
    <n v="0"/>
    <n v="0"/>
    <n v="0"/>
    <n v="0"/>
    <n v="0"/>
    <n v="0"/>
    <n v="0"/>
    <n v="0"/>
    <n v="0"/>
    <n v="0"/>
    <n v="0"/>
    <n v="0"/>
  </r>
  <r>
    <m/>
    <x v="4"/>
    <m/>
    <x v="0"/>
    <x v="1"/>
    <x v="3"/>
    <n v="783636"/>
    <n v="68552047"/>
    <n v="0"/>
    <n v="0"/>
    <n v="0"/>
    <n v="0"/>
    <n v="0"/>
    <n v="0"/>
    <n v="0"/>
    <n v="0"/>
    <n v="0"/>
    <n v="0"/>
    <n v="0"/>
    <n v="0"/>
    <n v="0"/>
    <n v="0"/>
    <n v="0"/>
    <n v="0"/>
    <n v="0"/>
    <n v="0"/>
    <n v="0"/>
    <n v="0"/>
    <n v="0"/>
    <n v="0"/>
    <n v="0"/>
    <n v="0"/>
  </r>
  <r>
    <m/>
    <x v="4"/>
    <m/>
    <x v="0"/>
    <x v="1"/>
    <x v="4"/>
    <n v="783636"/>
    <n v="68552047"/>
    <n v="0"/>
    <n v="0"/>
    <n v="0"/>
    <n v="0"/>
    <n v="0"/>
    <n v="0"/>
    <n v="0"/>
    <n v="0"/>
    <n v="0"/>
    <n v="0"/>
    <n v="0"/>
    <n v="0"/>
    <n v="0"/>
    <n v="0"/>
    <n v="0"/>
    <n v="0"/>
    <n v="0"/>
    <n v="0"/>
    <n v="0"/>
    <n v="0"/>
    <n v="0"/>
    <n v="0"/>
    <n v="0"/>
    <n v="0"/>
  </r>
  <r>
    <m/>
    <x v="4"/>
    <m/>
    <x v="0"/>
    <x v="2"/>
    <x v="0"/>
    <n v="710082"/>
    <n v="65324753"/>
    <n v="0"/>
    <n v="0"/>
    <n v="0"/>
    <n v="0"/>
    <n v="0"/>
    <n v="0"/>
    <n v="0"/>
    <n v="0"/>
    <n v="0"/>
    <n v="0"/>
    <n v="0"/>
    <n v="0"/>
    <n v="0"/>
    <n v="0"/>
    <n v="0"/>
    <n v="0"/>
    <n v="0"/>
    <n v="0"/>
    <n v="0"/>
    <n v="0"/>
    <n v="0"/>
    <n v="0"/>
    <n v="0"/>
    <n v="0"/>
  </r>
  <r>
    <m/>
    <x v="4"/>
    <m/>
    <x v="0"/>
    <x v="2"/>
    <x v="1"/>
    <n v="710082"/>
    <n v="65324753"/>
    <n v="230"/>
    <n v="7302"/>
    <n v="536"/>
    <n v="7798"/>
    <n v="222"/>
    <n v="8"/>
    <n v="0"/>
    <n v="0"/>
    <n v="228"/>
    <n v="7246"/>
    <n v="532"/>
    <n v="7742"/>
    <n v="220"/>
    <n v="8"/>
    <n v="0"/>
    <n v="0"/>
    <n v="224"/>
    <n v="7246"/>
    <n v="532"/>
    <n v="7742"/>
    <n v="220"/>
    <n v="8"/>
    <n v="0"/>
    <n v="0"/>
  </r>
  <r>
    <m/>
    <x v="4"/>
    <m/>
    <x v="0"/>
    <x v="2"/>
    <x v="2"/>
    <n v="710082"/>
    <n v="65324753"/>
    <n v="0"/>
    <n v="0"/>
    <n v="0"/>
    <n v="0"/>
    <n v="0"/>
    <n v="0"/>
    <n v="0"/>
    <n v="0"/>
    <n v="0"/>
    <n v="0"/>
    <n v="0"/>
    <n v="0"/>
    <n v="0"/>
    <n v="0"/>
    <n v="0"/>
    <n v="0"/>
    <n v="0"/>
    <n v="0"/>
    <n v="0"/>
    <n v="0"/>
    <n v="0"/>
    <n v="0"/>
    <n v="0"/>
    <n v="0"/>
  </r>
  <r>
    <m/>
    <x v="4"/>
    <m/>
    <x v="0"/>
    <x v="2"/>
    <x v="3"/>
    <n v="710082"/>
    <n v="65324753"/>
    <n v="15"/>
    <n v="526"/>
    <n v="44"/>
    <n v="616"/>
    <n v="14"/>
    <n v="1"/>
    <n v="0"/>
    <n v="0"/>
    <n v="13"/>
    <n v="433"/>
    <n v="37"/>
    <n v="518"/>
    <n v="12"/>
    <n v="1"/>
    <n v="0"/>
    <n v="0"/>
    <n v="13"/>
    <n v="433"/>
    <n v="37"/>
    <n v="518"/>
    <n v="12"/>
    <n v="1"/>
    <n v="0"/>
    <n v="0"/>
  </r>
  <r>
    <m/>
    <x v="4"/>
    <m/>
    <x v="0"/>
    <x v="2"/>
    <x v="4"/>
    <n v="710082"/>
    <n v="65324753"/>
    <n v="0"/>
    <n v="0"/>
    <n v="0"/>
    <n v="0"/>
    <n v="0"/>
    <n v="0"/>
    <n v="0"/>
    <n v="0"/>
    <n v="0"/>
    <n v="0"/>
    <n v="0"/>
    <n v="0"/>
    <n v="0"/>
    <n v="0"/>
    <n v="0"/>
    <n v="0"/>
    <n v="0"/>
    <n v="0"/>
    <n v="0"/>
    <n v="0"/>
    <n v="0"/>
    <n v="0"/>
    <n v="0"/>
    <n v="0"/>
  </r>
  <r>
    <m/>
    <x v="4"/>
    <m/>
    <x v="0"/>
    <x v="3"/>
    <x v="0"/>
    <n v="442875"/>
    <n v="42604873"/>
    <n v="0"/>
    <n v="0"/>
    <n v="0"/>
    <n v="0"/>
    <n v="0"/>
    <n v="0"/>
    <n v="0"/>
    <n v="0"/>
    <n v="0"/>
    <n v="0"/>
    <n v="0"/>
    <n v="0"/>
    <n v="0"/>
    <n v="0"/>
    <n v="0"/>
    <n v="0"/>
    <n v="0"/>
    <n v="0"/>
    <n v="0"/>
    <n v="0"/>
    <n v="0"/>
    <n v="0"/>
    <n v="0"/>
    <n v="0"/>
  </r>
  <r>
    <m/>
    <x v="4"/>
    <m/>
    <x v="0"/>
    <x v="3"/>
    <x v="1"/>
    <n v="442875"/>
    <n v="42604873"/>
    <n v="103"/>
    <n v="3208"/>
    <n v="225"/>
    <n v="3458"/>
    <n v="101"/>
    <n v="2"/>
    <n v="0"/>
    <n v="0"/>
    <n v="100"/>
    <n v="3084"/>
    <n v="218"/>
    <n v="3332"/>
    <n v="98"/>
    <n v="2"/>
    <n v="0"/>
    <n v="0"/>
    <n v="100"/>
    <n v="3084"/>
    <n v="218"/>
    <n v="3332"/>
    <n v="98"/>
    <n v="2"/>
    <n v="0"/>
    <n v="0"/>
  </r>
  <r>
    <m/>
    <x v="4"/>
    <m/>
    <x v="0"/>
    <x v="3"/>
    <x v="2"/>
    <n v="442875"/>
    <n v="42604873"/>
    <n v="0"/>
    <n v="0"/>
    <n v="0"/>
    <n v="0"/>
    <n v="0"/>
    <n v="0"/>
    <n v="0"/>
    <n v="0"/>
    <n v="0"/>
    <n v="0"/>
    <n v="0"/>
    <n v="0"/>
    <n v="0"/>
    <n v="0"/>
    <n v="0"/>
    <n v="0"/>
    <n v="0"/>
    <n v="0"/>
    <n v="0"/>
    <n v="0"/>
    <n v="0"/>
    <n v="0"/>
    <n v="0"/>
    <n v="0"/>
  </r>
  <r>
    <m/>
    <x v="4"/>
    <m/>
    <x v="0"/>
    <x v="3"/>
    <x v="3"/>
    <n v="442875"/>
    <n v="42604873"/>
    <n v="9"/>
    <n v="332"/>
    <n v="25"/>
    <n v="364"/>
    <n v="8"/>
    <n v="1"/>
    <n v="0"/>
    <n v="0"/>
    <n v="9"/>
    <n v="332"/>
    <n v="25"/>
    <n v="364"/>
    <n v="8"/>
    <n v="1"/>
    <n v="0"/>
    <n v="0"/>
    <n v="9"/>
    <n v="332"/>
    <n v="25"/>
    <n v="364"/>
    <n v="8"/>
    <n v="1"/>
    <n v="0"/>
    <n v="0"/>
  </r>
  <r>
    <m/>
    <x v="4"/>
    <m/>
    <x v="0"/>
    <x v="3"/>
    <x v="4"/>
    <n v="442875"/>
    <n v="42604873"/>
    <n v="0"/>
    <n v="0"/>
    <n v="0"/>
    <n v="0"/>
    <n v="0"/>
    <n v="0"/>
    <n v="0"/>
    <n v="0"/>
    <n v="0"/>
    <n v="0"/>
    <n v="0"/>
    <n v="0"/>
    <n v="0"/>
    <n v="0"/>
    <n v="0"/>
    <n v="0"/>
    <n v="0"/>
    <n v="0"/>
    <n v="0"/>
    <n v="0"/>
    <n v="0"/>
    <n v="0"/>
    <n v="0"/>
    <n v="0"/>
  </r>
  <r>
    <m/>
    <x v="4"/>
    <m/>
    <x v="1"/>
    <x v="0"/>
    <x v="0"/>
    <n v="612797"/>
    <n v="55142146"/>
    <n v="0"/>
    <n v="0"/>
    <n v="0"/>
    <n v="0"/>
    <n v="0"/>
    <n v="0"/>
    <n v="0"/>
    <n v="0"/>
    <n v="0"/>
    <n v="0"/>
    <n v="0"/>
    <n v="0"/>
    <n v="0"/>
    <n v="0"/>
    <n v="0"/>
    <n v="0"/>
    <n v="0"/>
    <n v="0"/>
    <n v="0"/>
    <n v="0"/>
    <n v="0"/>
    <n v="0"/>
    <n v="0"/>
    <n v="0"/>
  </r>
  <r>
    <m/>
    <x v="4"/>
    <m/>
    <x v="1"/>
    <x v="0"/>
    <x v="1"/>
    <n v="612797"/>
    <n v="55142146"/>
    <n v="0"/>
    <n v="0"/>
    <n v="0"/>
    <n v="0"/>
    <n v="0"/>
    <n v="0"/>
    <n v="0"/>
    <n v="0"/>
    <n v="0"/>
    <n v="0"/>
    <n v="0"/>
    <n v="0"/>
    <n v="0"/>
    <n v="0"/>
    <n v="0"/>
    <n v="0"/>
    <n v="0"/>
    <n v="0"/>
    <n v="0"/>
    <n v="0"/>
    <n v="0"/>
    <n v="0"/>
    <n v="0"/>
    <n v="0"/>
  </r>
  <r>
    <m/>
    <x v="4"/>
    <m/>
    <x v="1"/>
    <x v="0"/>
    <x v="2"/>
    <n v="612797"/>
    <n v="55142146"/>
    <n v="0"/>
    <n v="0"/>
    <n v="0"/>
    <n v="0"/>
    <n v="0"/>
    <n v="0"/>
    <n v="0"/>
    <n v="0"/>
    <n v="0"/>
    <n v="0"/>
    <n v="0"/>
    <n v="0"/>
    <n v="0"/>
    <n v="0"/>
    <n v="0"/>
    <n v="0"/>
    <n v="0"/>
    <n v="0"/>
    <n v="0"/>
    <n v="0"/>
    <n v="0"/>
    <n v="0"/>
    <n v="0"/>
    <n v="0"/>
  </r>
  <r>
    <m/>
    <x v="4"/>
    <m/>
    <x v="1"/>
    <x v="0"/>
    <x v="3"/>
    <n v="612797"/>
    <n v="55142146"/>
    <n v="0"/>
    <n v="0"/>
    <n v="0"/>
    <n v="0"/>
    <n v="0"/>
    <n v="0"/>
    <n v="0"/>
    <n v="0"/>
    <n v="0"/>
    <n v="0"/>
    <n v="0"/>
    <n v="0"/>
    <n v="0"/>
    <n v="0"/>
    <n v="0"/>
    <n v="0"/>
    <n v="0"/>
    <n v="0"/>
    <n v="0"/>
    <n v="0"/>
    <n v="0"/>
    <n v="0"/>
    <n v="0"/>
    <n v="0"/>
  </r>
  <r>
    <m/>
    <x v="4"/>
    <m/>
    <x v="1"/>
    <x v="0"/>
    <x v="4"/>
    <n v="612797"/>
    <n v="55142146"/>
    <n v="0"/>
    <n v="0"/>
    <n v="0"/>
    <n v="0"/>
    <n v="0"/>
    <n v="0"/>
    <n v="0"/>
    <n v="0"/>
    <n v="0"/>
    <n v="0"/>
    <n v="0"/>
    <n v="0"/>
    <n v="0"/>
    <n v="0"/>
    <n v="0"/>
    <n v="0"/>
    <n v="0"/>
    <n v="0"/>
    <n v="0"/>
    <n v="0"/>
    <n v="0"/>
    <n v="0"/>
    <n v="0"/>
    <n v="0"/>
  </r>
  <r>
    <m/>
    <x v="4"/>
    <m/>
    <x v="1"/>
    <x v="1"/>
    <x v="0"/>
    <n v="742876"/>
    <n v="63936472"/>
    <n v="0"/>
    <n v="0"/>
    <n v="0"/>
    <n v="0"/>
    <n v="0"/>
    <n v="0"/>
    <n v="0"/>
    <n v="0"/>
    <n v="0"/>
    <n v="0"/>
    <n v="0"/>
    <n v="0"/>
    <n v="0"/>
    <n v="0"/>
    <n v="0"/>
    <n v="0"/>
    <n v="0"/>
    <n v="0"/>
    <n v="0"/>
    <n v="0"/>
    <n v="0"/>
    <n v="0"/>
    <n v="0"/>
    <n v="0"/>
  </r>
  <r>
    <m/>
    <x v="4"/>
    <m/>
    <x v="1"/>
    <x v="1"/>
    <x v="1"/>
    <n v="742876"/>
    <n v="63936472"/>
    <n v="14"/>
    <n v="389"/>
    <n v="26"/>
    <n v="406"/>
    <n v="14"/>
    <n v="0"/>
    <n v="0"/>
    <n v="0"/>
    <n v="13"/>
    <n v="375"/>
    <n v="25"/>
    <n v="392"/>
    <n v="13"/>
    <n v="0"/>
    <n v="0"/>
    <n v="0"/>
    <n v="12"/>
    <n v="375"/>
    <n v="25"/>
    <n v="392"/>
    <n v="13"/>
    <n v="0"/>
    <n v="0"/>
    <n v="0"/>
  </r>
  <r>
    <m/>
    <x v="4"/>
    <m/>
    <x v="1"/>
    <x v="1"/>
    <x v="2"/>
    <n v="742876"/>
    <n v="63936472"/>
    <n v="0"/>
    <n v="0"/>
    <n v="0"/>
    <n v="0"/>
    <n v="0"/>
    <n v="0"/>
    <n v="0"/>
    <n v="0"/>
    <n v="0"/>
    <n v="0"/>
    <n v="0"/>
    <n v="0"/>
    <n v="0"/>
    <n v="0"/>
    <n v="0"/>
    <n v="0"/>
    <n v="0"/>
    <n v="0"/>
    <n v="0"/>
    <n v="0"/>
    <n v="0"/>
    <n v="0"/>
    <n v="0"/>
    <n v="0"/>
  </r>
  <r>
    <m/>
    <x v="4"/>
    <m/>
    <x v="1"/>
    <x v="1"/>
    <x v="3"/>
    <n v="742876"/>
    <n v="63936472"/>
    <n v="2"/>
    <n v="90"/>
    <n v="5"/>
    <n v="98"/>
    <n v="2"/>
    <n v="0"/>
    <n v="0"/>
    <n v="0"/>
    <n v="1"/>
    <n v="85"/>
    <n v="4"/>
    <n v="84"/>
    <n v="1"/>
    <n v="0"/>
    <n v="0"/>
    <n v="0"/>
    <n v="1"/>
    <n v="85"/>
    <n v="4"/>
    <n v="84"/>
    <n v="1"/>
    <n v="0"/>
    <n v="0"/>
    <n v="0"/>
  </r>
  <r>
    <m/>
    <x v="4"/>
    <m/>
    <x v="1"/>
    <x v="1"/>
    <x v="4"/>
    <n v="742876"/>
    <n v="63936472"/>
    <n v="0"/>
    <n v="0"/>
    <n v="0"/>
    <n v="0"/>
    <n v="0"/>
    <n v="0"/>
    <n v="0"/>
    <n v="0"/>
    <n v="0"/>
    <n v="0"/>
    <n v="0"/>
    <n v="0"/>
    <n v="0"/>
    <n v="0"/>
    <n v="0"/>
    <n v="0"/>
    <n v="0"/>
    <n v="0"/>
    <n v="0"/>
    <n v="0"/>
    <n v="0"/>
    <n v="0"/>
    <n v="0"/>
    <n v="0"/>
  </r>
  <r>
    <m/>
    <x v="4"/>
    <m/>
    <x v="1"/>
    <x v="2"/>
    <x v="0"/>
    <n v="654627"/>
    <n v="59566499"/>
    <n v="0"/>
    <n v="0"/>
    <n v="0"/>
    <n v="0"/>
    <n v="0"/>
    <n v="0"/>
    <n v="0"/>
    <n v="0"/>
    <n v="0"/>
    <n v="0"/>
    <n v="0"/>
    <n v="0"/>
    <n v="0"/>
    <n v="0"/>
    <n v="0"/>
    <n v="0"/>
    <n v="0"/>
    <n v="0"/>
    <n v="0"/>
    <n v="0"/>
    <n v="0"/>
    <n v="0"/>
    <n v="0"/>
    <n v="0"/>
  </r>
  <r>
    <m/>
    <x v="4"/>
    <m/>
    <x v="1"/>
    <x v="2"/>
    <x v="1"/>
    <n v="654627"/>
    <n v="59566499"/>
    <n v="432"/>
    <n v="12669"/>
    <n v="942"/>
    <n v="13773"/>
    <n v="416"/>
    <n v="16"/>
    <n v="0"/>
    <n v="0"/>
    <n v="422"/>
    <n v="12378"/>
    <n v="924"/>
    <n v="13465"/>
    <n v="408"/>
    <n v="14"/>
    <n v="0"/>
    <n v="0"/>
    <n v="411"/>
    <n v="12378"/>
    <n v="924"/>
    <n v="13465"/>
    <n v="408"/>
    <n v="14"/>
    <n v="0"/>
    <n v="0"/>
  </r>
  <r>
    <m/>
    <x v="4"/>
    <m/>
    <x v="1"/>
    <x v="2"/>
    <x v="2"/>
    <n v="654627"/>
    <n v="59566499"/>
    <n v="0"/>
    <n v="0"/>
    <n v="0"/>
    <n v="0"/>
    <n v="0"/>
    <n v="0"/>
    <n v="0"/>
    <n v="0"/>
    <n v="0"/>
    <n v="0"/>
    <n v="0"/>
    <n v="0"/>
    <n v="0"/>
    <n v="0"/>
    <n v="0"/>
    <n v="0"/>
    <n v="0"/>
    <n v="0"/>
    <n v="0"/>
    <n v="0"/>
    <n v="0"/>
    <n v="0"/>
    <n v="0"/>
    <n v="0"/>
  </r>
  <r>
    <m/>
    <x v="4"/>
    <m/>
    <x v="1"/>
    <x v="2"/>
    <x v="3"/>
    <n v="654627"/>
    <n v="59566499"/>
    <n v="22"/>
    <n v="867"/>
    <n v="69"/>
    <n v="966"/>
    <n v="22"/>
    <n v="0"/>
    <n v="0"/>
    <n v="0"/>
    <n v="22"/>
    <n v="867"/>
    <n v="69"/>
    <n v="966"/>
    <n v="22"/>
    <n v="0"/>
    <n v="0"/>
    <n v="0"/>
    <n v="22"/>
    <n v="867"/>
    <n v="69"/>
    <n v="966"/>
    <n v="22"/>
    <n v="0"/>
    <n v="0"/>
    <n v="0"/>
  </r>
  <r>
    <m/>
    <x v="4"/>
    <m/>
    <x v="1"/>
    <x v="2"/>
    <x v="4"/>
    <n v="654627"/>
    <n v="59566499"/>
    <n v="0"/>
    <n v="0"/>
    <n v="0"/>
    <n v="0"/>
    <n v="0"/>
    <n v="0"/>
    <n v="0"/>
    <n v="0"/>
    <n v="0"/>
    <n v="0"/>
    <n v="0"/>
    <n v="0"/>
    <n v="0"/>
    <n v="0"/>
    <n v="0"/>
    <n v="0"/>
    <n v="0"/>
    <n v="0"/>
    <n v="0"/>
    <n v="0"/>
    <n v="0"/>
    <n v="0"/>
    <n v="0"/>
    <n v="0"/>
  </r>
  <r>
    <m/>
    <x v="4"/>
    <m/>
    <x v="1"/>
    <x v="3"/>
    <x v="0"/>
    <n v="356793"/>
    <n v="34241473"/>
    <n v="0"/>
    <n v="0"/>
    <n v="0"/>
    <n v="0"/>
    <n v="0"/>
    <n v="0"/>
    <n v="0"/>
    <n v="0"/>
    <n v="0"/>
    <n v="0"/>
    <n v="0"/>
    <n v="0"/>
    <n v="0"/>
    <n v="0"/>
    <n v="0"/>
    <n v="0"/>
    <n v="0"/>
    <n v="0"/>
    <n v="0"/>
    <n v="0"/>
    <n v="0"/>
    <n v="0"/>
    <n v="0"/>
    <n v="0"/>
  </r>
  <r>
    <m/>
    <x v="4"/>
    <m/>
    <x v="1"/>
    <x v="3"/>
    <x v="1"/>
    <n v="356793"/>
    <n v="34241473"/>
    <n v="184"/>
    <n v="5340"/>
    <n v="399"/>
    <n v="5796"/>
    <n v="178"/>
    <n v="6"/>
    <n v="0"/>
    <n v="0"/>
    <n v="178"/>
    <n v="5186"/>
    <n v="388"/>
    <n v="5628"/>
    <n v="172"/>
    <n v="6"/>
    <n v="0"/>
    <n v="0"/>
    <n v="173"/>
    <n v="5186"/>
    <n v="388"/>
    <n v="5628"/>
    <n v="172"/>
    <n v="6"/>
    <n v="0"/>
    <n v="0"/>
  </r>
  <r>
    <m/>
    <x v="4"/>
    <m/>
    <x v="1"/>
    <x v="3"/>
    <x v="2"/>
    <n v="356793"/>
    <n v="34241473"/>
    <n v="1"/>
    <n v="84"/>
    <n v="3"/>
    <n v="84"/>
    <n v="1"/>
    <n v="0"/>
    <n v="0"/>
    <n v="0"/>
    <n v="1"/>
    <n v="84"/>
    <n v="3"/>
    <n v="84"/>
    <n v="1"/>
    <n v="0"/>
    <n v="0"/>
    <n v="0"/>
    <n v="1"/>
    <n v="84"/>
    <n v="3"/>
    <n v="84"/>
    <n v="1"/>
    <n v="0"/>
    <n v="0"/>
    <n v="0"/>
  </r>
  <r>
    <m/>
    <x v="4"/>
    <m/>
    <x v="1"/>
    <x v="3"/>
    <x v="3"/>
    <n v="356793"/>
    <n v="34241473"/>
    <n v="10"/>
    <n v="354"/>
    <n v="29"/>
    <n v="420"/>
    <n v="9"/>
    <n v="1"/>
    <n v="0"/>
    <n v="0"/>
    <n v="10"/>
    <n v="354"/>
    <n v="29"/>
    <n v="420"/>
    <n v="9"/>
    <n v="1"/>
    <n v="0"/>
    <n v="0"/>
    <n v="10"/>
    <n v="354"/>
    <n v="29"/>
    <n v="420"/>
    <n v="9"/>
    <n v="1"/>
    <n v="0"/>
    <n v="0"/>
  </r>
  <r>
    <m/>
    <x v="4"/>
    <m/>
    <x v="1"/>
    <x v="3"/>
    <x v="4"/>
    <n v="356793"/>
    <n v="34241473"/>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0" applyNumberFormats="0" applyBorderFormats="0" applyFontFormats="0" applyPatternFormats="0" applyAlignmentFormats="0" applyWidthHeightFormats="1" dataCaption="Data" errorCaption="---" showError="1" updatedVersion="7" showMemberPropertyTips="0" enableDrill="0" rowGrandTotals="0" colGrandTotals="0" itemPrintTitles="1" createdVersion="1"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Number of Users (90-Day Washout Period)" fld="8" baseField="0" baseItem="0"/>
    <dataField name="Number of Users (180-Day Washout Period)" fld="16" baseField="0" baseItem="0"/>
    <dataField name="Number of Users (270-Day Washout Period)" fld="24" baseField="0" baseItem="0"/>
  </dataFields>
  <formats count="11">
    <format dxfId="85">
      <pivotArea field="5" type="button" dataOnly="0" labelOnly="1" outline="0" axis="axisPage" fieldPosition="0"/>
    </format>
    <format dxfId="84">
      <pivotArea type="origin" dataOnly="0" labelOnly="1" outline="0" offset="A1" fieldPosition="0"/>
    </format>
    <format dxfId="83">
      <pivotArea dataOnly="0" labelOnly="1" outline="0" fieldPosition="0">
        <references count="1">
          <reference field="4294967294" count="3">
            <x v="0"/>
            <x v="1"/>
            <x v="2"/>
          </reference>
        </references>
      </pivotArea>
    </format>
    <format dxfId="82">
      <pivotArea outline="0" fieldPosition="0"/>
    </format>
    <format dxfId="81">
      <pivotArea field="-2" type="button" dataOnly="0" labelOnly="1" outline="0" axis="axisCol" fieldPosition="0"/>
    </format>
    <format dxfId="80">
      <pivotArea type="topRight" dataOnly="0" labelOnly="1" outline="0" fieldPosition="0"/>
    </format>
    <format dxfId="79">
      <pivotArea dataOnly="0" labelOnly="1" outline="0" fieldPosition="0">
        <references count="1">
          <reference field="4294967294" count="3">
            <x v="0"/>
            <x v="1"/>
            <x v="2"/>
          </reference>
        </references>
      </pivotArea>
    </format>
    <format dxfId="78">
      <pivotArea outline="0" fieldPosition="0"/>
    </format>
    <format dxfId="77">
      <pivotArea dataOnly="0" labelOnly="1" outline="0" fieldPosition="0">
        <references count="1">
          <reference field="4294967294" count="3">
            <x v="0"/>
            <x v="1"/>
            <x v="2"/>
          </reference>
        </references>
      </pivotArea>
    </format>
    <format dxfId="76">
      <pivotArea field="-2" type="button" dataOnly="0" labelOnly="1" outline="0" axis="axisCol" fieldPosition="0"/>
    </format>
    <format dxfId="75">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Number of Dispensings (90-Day Washout Period)" fld="10" baseField="0" baseItem="0"/>
    <dataField name="Number of Dispensings (180-Day Washout Period)" fld="18" baseField="0" baseItem="0"/>
    <dataField name="Number of Dispensings (270-Day Washout Period)" fld="26" baseField="0" baseItem="0"/>
  </dataFields>
  <formats count="10">
    <format dxfId="74">
      <pivotArea field="5" type="button" dataOnly="0" labelOnly="1" outline="0" axis="axisPage" fieldPosition="0"/>
    </format>
    <format dxfId="73">
      <pivotArea type="origin" dataOnly="0" labelOnly="1" outline="0" offset="A1" fieldPosition="0"/>
    </format>
    <format dxfId="72">
      <pivotArea outline="0" fieldPosition="0"/>
    </format>
    <format dxfId="71">
      <pivotArea field="-2" type="button" dataOnly="0" labelOnly="1" outline="0" axis="axisCol" fieldPosition="0"/>
    </format>
    <format dxfId="70">
      <pivotArea type="topRight" dataOnly="0" labelOnly="1" outline="0" fieldPosition="0"/>
    </format>
    <format dxfId="69">
      <pivotArea dataOnly="0" labelOnly="1" outline="0" fieldPosition="0">
        <references count="1">
          <reference field="4294967294" count="3">
            <x v="0"/>
            <x v="1"/>
            <x v="2"/>
          </reference>
        </references>
      </pivotArea>
    </format>
    <format dxfId="68">
      <pivotArea outline="0" fieldPosition="0"/>
    </format>
    <format dxfId="67">
      <pivotArea dataOnly="0" labelOnly="1" outline="0" fieldPosition="0">
        <references count="1">
          <reference field="4294967294" count="3">
            <x v="0"/>
            <x v="1"/>
            <x v="2"/>
          </reference>
        </references>
      </pivotArea>
    </format>
    <format dxfId="66">
      <pivotArea field="-2" type="button" dataOnly="0" labelOnly="1" outline="0" axis="axisCol" fieldPosition="0"/>
    </format>
    <format dxfId="65">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2" cacheId="0" applyNumberFormats="0" applyBorderFormats="0" applyFontFormats="0" applyPatternFormats="0" applyAlignmentFormats="0" applyWidthHeightFormats="1" dataCaption="Data" errorCaption="---" showError="1" updatedVersion="7" showMemberPropertyTips="0" enableDrill="0" rowGrandTotals="0" colGrandTotals="0" itemPrintTitles="1" createdVersion="1"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Number of Days Supplied (90-Day Washout Period)" fld="11" baseField="0" baseItem="0"/>
    <dataField name="Number of Days Supplied (180-Day Washout Period)" fld="19" baseField="0" baseItem="0"/>
    <dataField name="Number of Days Supplied (270-Day Washout Period)" fld="27" baseField="0" baseItem="0"/>
  </dataFields>
  <formats count="10">
    <format dxfId="64">
      <pivotArea field="5" type="button" dataOnly="0" labelOnly="1" outline="0" axis="axisPage" fieldPosition="0"/>
    </format>
    <format dxfId="63">
      <pivotArea type="origin" dataOnly="0" labelOnly="1" outline="0" offset="A1" fieldPosition="0"/>
    </format>
    <format dxfId="62">
      <pivotArea outline="0" fieldPosition="0"/>
    </format>
    <format dxfId="61">
      <pivotArea field="-2" type="button" dataOnly="0" labelOnly="1" outline="0" axis="axisCol" fieldPosition="0"/>
    </format>
    <format dxfId="60">
      <pivotArea type="topRight" dataOnly="0" labelOnly="1" outline="0" fieldPosition="0"/>
    </format>
    <format dxfId="59">
      <pivotArea dataOnly="0" labelOnly="1" outline="0" fieldPosition="0">
        <references count="1">
          <reference field="4294967294" count="3">
            <x v="0"/>
            <x v="1"/>
            <x v="2"/>
          </reference>
        </references>
      </pivotArea>
    </format>
    <format dxfId="58">
      <pivotArea outline="0" fieldPosition="0"/>
    </format>
    <format dxfId="57">
      <pivotArea dataOnly="0" labelOnly="1" outline="0" fieldPosition="0">
        <references count="1">
          <reference field="4294967294" count="3">
            <x v="0"/>
            <x v="1"/>
            <x v="2"/>
          </reference>
        </references>
      </pivotArea>
    </format>
    <format dxfId="56">
      <pivotArea field="-2" type="button" dataOnly="0" labelOnly="1" outline="0" axis="axisCol" fieldPosition="0"/>
    </format>
    <format dxfId="55">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3" cacheId="0" applyNumberFormats="0" applyBorderFormats="0" applyFontFormats="0" applyPatternFormats="0" applyAlignmentFormats="0" applyWidthHeightFormats="1" dataCaption="Data" errorCaption="---" showError="1" updatedVersion="7" showMemberPropertyTips="0" enableDrill="0" rowGrandTotals="0" colGrandTotals="0" itemPrintTitles="1" createdVersion="1"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Incidence Rate (90-Day Washout Period)" fld="41" baseField="4" baseItem="1"/>
    <dataField name="Incidence Rate (180-Day Washout Period)" fld="42" baseField="4" baseItem="1"/>
    <dataField name="Incidence Rate (270-Day Washout Period)" fld="43" baseField="4" baseItem="1"/>
  </dataFields>
  <formats count="9">
    <format dxfId="54">
      <pivotArea outline="0" fieldPosition="0"/>
    </format>
    <format dxfId="53">
      <pivotArea type="topRight" dataOnly="0" labelOnly="1" outline="0" fieldPosition="0"/>
    </format>
    <format dxfId="52">
      <pivotArea field="5" type="button" dataOnly="0" labelOnly="1" outline="0" axis="axisPage" fieldPosition="0"/>
    </format>
    <format dxfId="51">
      <pivotArea field="5" type="button" dataOnly="0" labelOnly="1" outline="0" axis="axisPage" fieldPosition="0"/>
    </format>
    <format dxfId="50">
      <pivotArea outline="0" fieldPosition="0"/>
    </format>
    <format dxfId="49">
      <pivotArea dataOnly="0" labelOnly="1" outline="0" fieldPosition="0">
        <references count="1">
          <reference field="4294967294" count="3">
            <x v="0"/>
            <x v="1"/>
            <x v="2"/>
          </reference>
        </references>
      </pivotArea>
    </format>
    <format dxfId="48">
      <pivotArea field="-2" type="button" dataOnly="0" labelOnly="1" outline="0" axis="axisCol" fieldPosition="0"/>
    </format>
    <format dxfId="47">
      <pivotArea dataOnly="0" labelOnly="1" outline="0" fieldPosition="0">
        <references count="1">
          <reference field="4294967294" count="3">
            <x v="0"/>
            <x v="1"/>
            <x v="2"/>
          </reference>
        </references>
      </pivotArea>
    </format>
    <format dxfId="46">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0" applyNumberFormats="0" applyBorderFormats="0" applyFontFormats="0" applyPatternFormats="0" applyAlignmentFormats="0" applyWidthHeightFormats="1" dataCaption="Data" errorCaption="---" showError="1" updatedVersion="7" minRefreshableVersion="3" showMemberPropertyTips="0" enableDrill="0" rowGrandTotals="0" colGrandTotals="0" itemPrintTitles="1" createdVersion="3"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h="1" x="4"/>
        <item x="1"/>
        <item h="1" x="2"/>
        <item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Days Supplied per User (90-Day Washout Period)" fld="32" baseField="0" baseItem="0" numFmtId="2"/>
    <dataField name="Days Supplied per User (180-Day Washout Period)" fld="33" baseField="0" baseItem="0"/>
    <dataField name="Days Supplied per User (270-Day Washout Period)" fld="34" baseField="0" baseItem="0"/>
  </dataFields>
  <formats count="8">
    <format dxfId="45">
      <pivotArea outline="0" fieldPosition="0"/>
    </format>
    <format dxfId="44">
      <pivotArea type="topRight" dataOnly="0" labelOnly="1" outline="0" fieldPosition="0"/>
    </format>
    <format dxfId="43">
      <pivotArea field="5" type="button" dataOnly="0" labelOnly="1" outline="0" axis="axisPage" fieldPosition="0"/>
    </format>
    <format dxfId="42">
      <pivotArea outline="0" fieldPosition="0"/>
    </format>
    <format dxfId="41">
      <pivotArea dataOnly="0" labelOnly="1" outline="0" fieldPosition="0">
        <references count="1">
          <reference field="4294967294" count="3">
            <x v="0"/>
            <x v="1"/>
            <x v="2"/>
          </reference>
        </references>
      </pivotArea>
    </format>
    <format dxfId="40">
      <pivotArea field="-2" type="button" dataOnly="0" labelOnly="1" outline="0" axis="axisCol" fieldPosition="0"/>
    </format>
    <format dxfId="39">
      <pivotArea dataOnly="0" labelOnly="1" outline="0" fieldPosition="0">
        <references count="1">
          <reference field="4294967294" count="3">
            <x v="0"/>
            <x v="1"/>
            <x v="2"/>
          </reference>
        </references>
      </pivotArea>
    </format>
    <format dxfId="38">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0" applyNumberFormats="0" applyBorderFormats="0" applyFontFormats="0" applyPatternFormats="0" applyAlignmentFormats="0" applyWidthHeightFormats="1" dataCaption="Data" errorCaption="---" showError="1" updatedVersion="7" minRefreshableVersion="3" showMemberPropertyTips="0" enableDrill="0" rowGrandTotals="0" colGrandTotals="0" itemPrintTitles="1" createdVersion="3"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x="4"/>
        <item x="1"/>
        <item h="1" x="2"/>
        <item h="1"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Dispensings per User (90-Day Washout Period)" fld="35" baseField="0" baseItem="0"/>
    <dataField name="Dispensings per User (180-Day Washout Period)" fld="36" baseField="0" baseItem="0"/>
    <dataField name="270-Day Washout Period" fld="37" baseField="0" baseItem="0"/>
  </dataFields>
  <formats count="8">
    <format dxfId="37">
      <pivotArea outline="0" fieldPosition="0"/>
    </format>
    <format dxfId="36">
      <pivotArea type="topRight" dataOnly="0" labelOnly="1" outline="0" fieldPosition="0"/>
    </format>
    <format dxfId="35">
      <pivotArea field="5" type="button" dataOnly="0" labelOnly="1" outline="0" axis="axisPage" fieldPosition="0"/>
    </format>
    <format dxfId="34">
      <pivotArea outline="0" fieldPosition="0"/>
    </format>
    <format dxfId="33">
      <pivotArea dataOnly="0" labelOnly="1" outline="0" fieldPosition="0">
        <references count="1">
          <reference field="4294967294" count="3">
            <x v="0"/>
            <x v="1"/>
            <x v="2"/>
          </reference>
        </references>
      </pivotArea>
    </format>
    <format dxfId="32">
      <pivotArea field="-2" type="button" dataOnly="0" labelOnly="1" outline="0" axis="axisCol" fieldPosition="0"/>
    </format>
    <format dxfId="31">
      <pivotArea dataOnly="0" labelOnly="1" outline="0" fieldPosition="0">
        <references count="1">
          <reference field="4294967294" count="3">
            <x v="0"/>
            <x v="1"/>
            <x v="2"/>
          </reference>
        </references>
      </pivotArea>
    </format>
    <format dxfId="30">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0" applyNumberFormats="0" applyBorderFormats="0" applyFontFormats="0" applyPatternFormats="0" applyAlignmentFormats="0" applyWidthHeightFormats="1" dataCaption="Data" errorCaption="---" showError="1" updatedVersion="7" minRefreshableVersion="3" showMemberPropertyTips="0" enableDrill="0" rowGrandTotals="0" colGrandTotals="0" itemPrintTitles="1" createdVersion="3" indent="0" compact="0" compactData="0" gridDropZones="1">
  <location ref="A5:F46" firstHeaderRow="1" firstDataRow="2" firstDataCol="3" rowPageCount="1" colPageCount="1"/>
  <pivotFields count="44">
    <pivotField compact="0" outline="0" subtotalTop="0" showAll="0" includeNewItemsInFilter="1"/>
    <pivotField axis="axisRow" compact="0" outline="0" subtotalTop="0" showAll="0" includeNewItemsInFilter="1" defaultSubtotal="0">
      <items count="5">
        <item x="0"/>
        <item x="1"/>
        <item x="2"/>
        <item x="3"/>
        <item x="4"/>
      </items>
    </pivotField>
    <pivotField compact="0" outline="0" subtotalTop="0" showAll="0" includeNewItemsInFilter="1"/>
    <pivotField axis="axisRow" compact="0" outline="0" subtotalTop="0" showAll="0" includeNewItemsInFilter="1" defaultSubtotal="0">
      <items count="2">
        <item x="0"/>
        <item x="1"/>
      </items>
    </pivotField>
    <pivotField name="Age Group (Years)" axis="axisRow" compact="0" outline="0" subtotalTop="0" showAll="0" includeNewItemsInFilter="1">
      <items count="5">
        <item x="0"/>
        <item x="1"/>
        <item x="2"/>
        <item x="3"/>
        <item t="default"/>
      </items>
    </pivotField>
    <pivotField axis="axisPage" compact="0" outline="0" subtotalTop="0" showAll="0" includeNewItemsInFilter="1">
      <items count="6">
        <item x="0"/>
        <item h="1" x="4"/>
        <item h="1" x="1"/>
        <item x="2"/>
        <item h="1" x="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1"/>
    <field x="3"/>
    <field x="4"/>
  </rowFields>
  <rowItems count="40">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rowItems>
  <colFields count="1">
    <field x="-2"/>
  </colFields>
  <colItems count="3">
    <i>
      <x/>
    </i>
    <i i="1">
      <x v="1"/>
    </i>
    <i i="2">
      <x v="2"/>
    </i>
  </colItems>
  <pageFields count="1">
    <pageField fld="5" item="0" hier="0"/>
  </pageFields>
  <dataFields count="3">
    <dataField name="90-Day Washout Period" fld="38" baseField="0" baseItem="0"/>
    <dataField name="180-Day Washout Period" fld="39" baseField="0" baseItem="0"/>
    <dataField name="270-Day Washout Period" fld="40" baseField="0" baseItem="0"/>
  </dataFields>
  <formats count="8">
    <format dxfId="29">
      <pivotArea outline="0" fieldPosition="0"/>
    </format>
    <format dxfId="28">
      <pivotArea type="topRight" dataOnly="0" labelOnly="1" outline="0" fieldPosition="0"/>
    </format>
    <format dxfId="27">
      <pivotArea field="5" type="button" dataOnly="0" labelOnly="1" outline="0" axis="axisPage" fieldPosition="0"/>
    </format>
    <format dxfId="26">
      <pivotArea outline="0" fieldPosition="0"/>
    </format>
    <format dxfId="25">
      <pivotArea dataOnly="0" labelOnly="1" outline="0" fieldPosition="0">
        <references count="1">
          <reference field="4294967294" count="3">
            <x v="0"/>
            <x v="1"/>
            <x v="2"/>
          </reference>
        </references>
      </pivotArea>
    </format>
    <format dxfId="24">
      <pivotArea field="-2" type="button" dataOnly="0" labelOnly="1" outline="0" axis="axisCol" fieldPosition="0"/>
    </format>
    <format dxfId="23">
      <pivotArea dataOnly="0" labelOnly="1" outline="0" fieldPosition="0">
        <references count="1">
          <reference field="4294967294" count="3">
            <x v="0"/>
            <x v="1"/>
            <x v="2"/>
          </reference>
        </references>
      </pivotArea>
    </format>
    <format dxfId="22">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showGridLines="0" tabSelected="1" view="pageLayout" zoomScaleNormal="100" workbookViewId="0">
      <selection activeCell="A8" sqref="A8"/>
    </sheetView>
  </sheetViews>
  <sheetFormatPr defaultRowHeight="14.4" x14ac:dyDescent="0.3"/>
  <cols>
    <col min="1" max="1" width="119.441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42" t="s">
        <v>28</v>
      </c>
    </row>
    <row r="2" spans="1:1" x14ac:dyDescent="0.3">
      <c r="A2" s="43"/>
    </row>
    <row r="3" spans="1:1" ht="15.6" x14ac:dyDescent="0.3">
      <c r="A3" s="44" t="s">
        <v>29</v>
      </c>
    </row>
    <row r="4" spans="1:1" ht="9.9" customHeight="1" x14ac:dyDescent="0.3">
      <c r="A4" s="45"/>
    </row>
    <row r="5" spans="1:1" ht="28.8" x14ac:dyDescent="0.3">
      <c r="A5" s="46" t="s">
        <v>30</v>
      </c>
    </row>
    <row r="6" spans="1:1" ht="15" customHeight="1" x14ac:dyDescent="0.3">
      <c r="A6" s="47" t="s">
        <v>31</v>
      </c>
    </row>
    <row r="7" spans="1:1" ht="28.8" x14ac:dyDescent="0.3">
      <c r="A7" s="48" t="s">
        <v>32</v>
      </c>
    </row>
    <row r="8" spans="1:1" ht="43.2" x14ac:dyDescent="0.3">
      <c r="A8" s="46" t="s">
        <v>33</v>
      </c>
    </row>
    <row r="9" spans="1:1" ht="46.2" customHeight="1" x14ac:dyDescent="0.3">
      <c r="A9" s="46" t="s">
        <v>34</v>
      </c>
    </row>
    <row r="10" spans="1:1" ht="28.8" x14ac:dyDescent="0.3">
      <c r="A10" s="49" t="s">
        <v>35</v>
      </c>
    </row>
    <row r="11" spans="1:1" ht="28.8" x14ac:dyDescent="0.3">
      <c r="A11" s="45" t="s">
        <v>36</v>
      </c>
    </row>
    <row r="12" spans="1:1" x14ac:dyDescent="0.3">
      <c r="A12" s="43"/>
    </row>
    <row r="13" spans="1:1" ht="15.6" x14ac:dyDescent="0.3">
      <c r="A13" s="50" t="s">
        <v>37</v>
      </c>
    </row>
    <row r="14" spans="1:1" ht="9.9" customHeight="1" x14ac:dyDescent="0.3">
      <c r="A14" s="51"/>
    </row>
    <row r="15" spans="1:1" ht="100.8" x14ac:dyDescent="0.3">
      <c r="A15" s="14" t="s">
        <v>38</v>
      </c>
    </row>
    <row r="16" spans="1:1" ht="9.9" customHeight="1" x14ac:dyDescent="0.3">
      <c r="A16" s="51"/>
    </row>
    <row r="17" spans="1:1" ht="75" customHeight="1" x14ac:dyDescent="0.3">
      <c r="A17" s="14" t="s">
        <v>39</v>
      </c>
    </row>
    <row r="18" spans="1:1" ht="9.9" customHeight="1" x14ac:dyDescent="0.3">
      <c r="A18" s="51"/>
    </row>
    <row r="19" spans="1:1" ht="75" customHeight="1" x14ac:dyDescent="0.3">
      <c r="A19" s="14" t="s">
        <v>40</v>
      </c>
    </row>
    <row r="20" spans="1:1" ht="9.9" customHeight="1" x14ac:dyDescent="0.3">
      <c r="A20" s="51"/>
    </row>
    <row r="21" spans="1:1" ht="57.6" x14ac:dyDescent="0.3">
      <c r="A21" s="14" t="s">
        <v>41</v>
      </c>
    </row>
  </sheetData>
  <sheetProtection algorithmName="SHA-512" hashValue="5q2mjQVtaUI+m2aGGboh9fF+6sDT9KJLgSjZw5cB+eOzKJdLfq184TkZBazxzsfyYWpuA1Cide1WGeUbhouj9w==" saltValue="ahz12M2zFPFSb2m5/sXb9Q==" spinCount="100000" sheet="1" objects="1" scenarios="1"/>
  <pageMargins left="0.2" right="0.18" top="0.91666666666666663" bottom="0.75" header="0.3" footer="0.3"/>
  <pageSetup orientation="portrait" verticalDpi="1200" r:id="rId1"/>
  <headerFooter>
    <oddHeader>&amp;C&amp;"-,Bold"&amp;14Summary Table Report&amp;R&amp;G</oddHeader>
    <oddFooter>&amp;L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H18"/>
  <sheetViews>
    <sheetView showGridLines="0" view="pageLayout" zoomScaleNormal="100" workbookViewId="0">
      <selection activeCell="A3" sqref="A3"/>
    </sheetView>
  </sheetViews>
  <sheetFormatPr defaultRowHeight="14.4" x14ac:dyDescent="0.3"/>
  <cols>
    <col min="1" max="1" width="14" customWidth="1"/>
    <col min="2" max="2" width="13.33203125" customWidth="1"/>
    <col min="3" max="3" width="11.33203125" customWidth="1"/>
  </cols>
  <sheetData>
    <row r="1" spans="1:8" x14ac:dyDescent="0.3">
      <c r="A1" s="112" t="s">
        <v>93</v>
      </c>
      <c r="B1" s="112"/>
      <c r="C1" s="112"/>
      <c r="D1" s="112"/>
      <c r="E1" s="112"/>
      <c r="F1" s="112"/>
      <c r="G1" s="112"/>
      <c r="H1" s="112"/>
    </row>
    <row r="2" spans="1:8" x14ac:dyDescent="0.3">
      <c r="A2" s="113"/>
      <c r="B2" s="113"/>
      <c r="C2" s="113"/>
      <c r="D2" s="113"/>
      <c r="E2" s="113"/>
      <c r="F2" s="113"/>
      <c r="G2" s="113"/>
      <c r="H2" s="113"/>
    </row>
    <row r="3" spans="1:8" x14ac:dyDescent="0.3">
      <c r="A3" s="95"/>
      <c r="B3" s="95"/>
      <c r="C3" s="95"/>
      <c r="D3" s="95"/>
      <c r="E3" s="95"/>
      <c r="F3" s="95"/>
      <c r="G3" s="95"/>
      <c r="H3" s="95"/>
    </row>
    <row r="4" spans="1:8" x14ac:dyDescent="0.3">
      <c r="A4" s="97" t="s">
        <v>65</v>
      </c>
      <c r="B4" s="97" t="s">
        <v>80</v>
      </c>
      <c r="C4" s="97" t="s">
        <v>81</v>
      </c>
    </row>
    <row r="5" spans="1:8" x14ac:dyDescent="0.3">
      <c r="A5" s="98" t="s">
        <v>66</v>
      </c>
      <c r="B5" s="99">
        <v>39448</v>
      </c>
      <c r="C5" s="99">
        <v>42004</v>
      </c>
    </row>
    <row r="6" spans="1:8" x14ac:dyDescent="0.3">
      <c r="A6" s="98" t="s">
        <v>67</v>
      </c>
      <c r="B6" s="99">
        <v>38718</v>
      </c>
      <c r="C6" s="99">
        <v>41759</v>
      </c>
    </row>
    <row r="7" spans="1:8" x14ac:dyDescent="0.3">
      <c r="A7" s="98" t="s">
        <v>68</v>
      </c>
      <c r="B7" s="99">
        <v>37987</v>
      </c>
      <c r="C7" s="99">
        <v>41943</v>
      </c>
    </row>
    <row r="8" spans="1:8" x14ac:dyDescent="0.3">
      <c r="A8" s="98" t="s">
        <v>69</v>
      </c>
      <c r="B8" s="99">
        <v>36526</v>
      </c>
      <c r="C8" s="99">
        <v>41759</v>
      </c>
    </row>
    <row r="9" spans="1:8" x14ac:dyDescent="0.3">
      <c r="A9" s="98" t="s">
        <v>70</v>
      </c>
      <c r="B9" s="99">
        <v>36526</v>
      </c>
      <c r="C9" s="99">
        <v>42063</v>
      </c>
    </row>
    <row r="10" spans="1:8" x14ac:dyDescent="0.3">
      <c r="A10" s="98" t="s">
        <v>71</v>
      </c>
      <c r="B10" s="99">
        <v>36527</v>
      </c>
      <c r="C10" s="99">
        <v>41851</v>
      </c>
    </row>
    <row r="11" spans="1:8" x14ac:dyDescent="0.3">
      <c r="A11" s="98" t="s">
        <v>72</v>
      </c>
      <c r="B11" s="99">
        <v>36527</v>
      </c>
      <c r="C11" s="99">
        <v>41090</v>
      </c>
    </row>
    <row r="12" spans="1:8" x14ac:dyDescent="0.3">
      <c r="A12" s="98" t="s">
        <v>73</v>
      </c>
      <c r="B12" s="99">
        <v>39234</v>
      </c>
      <c r="C12" s="99">
        <v>41943</v>
      </c>
    </row>
    <row r="13" spans="1:8" x14ac:dyDescent="0.3">
      <c r="A13" s="98" t="s">
        <v>74</v>
      </c>
      <c r="B13" s="99">
        <v>36526</v>
      </c>
      <c r="C13" s="99">
        <v>41882</v>
      </c>
    </row>
    <row r="14" spans="1:8" x14ac:dyDescent="0.3">
      <c r="A14" s="98" t="s">
        <v>75</v>
      </c>
      <c r="B14" s="99">
        <v>36526</v>
      </c>
      <c r="C14" s="99">
        <v>42094</v>
      </c>
    </row>
    <row r="15" spans="1:8" x14ac:dyDescent="0.3">
      <c r="A15" s="98" t="s">
        <v>76</v>
      </c>
      <c r="B15" s="99">
        <v>38353</v>
      </c>
      <c r="C15" s="99">
        <v>42094</v>
      </c>
    </row>
    <row r="16" spans="1:8" x14ac:dyDescent="0.3">
      <c r="A16" s="98" t="s">
        <v>77</v>
      </c>
      <c r="B16" s="99">
        <v>36526</v>
      </c>
      <c r="C16" s="99">
        <v>42094</v>
      </c>
    </row>
    <row r="17" spans="1:3" x14ac:dyDescent="0.3">
      <c r="A17" s="98" t="s">
        <v>78</v>
      </c>
      <c r="B17" s="99">
        <v>36526</v>
      </c>
      <c r="C17" s="99">
        <v>42124</v>
      </c>
    </row>
    <row r="18" spans="1:3" x14ac:dyDescent="0.3">
      <c r="A18" s="98" t="s">
        <v>79</v>
      </c>
      <c r="B18" s="99">
        <v>39448</v>
      </c>
      <c r="C18" s="99">
        <v>42004</v>
      </c>
    </row>
  </sheetData>
  <sheetProtection algorithmName="SHA-512" hashValue="4FdnkNOOFBz/5bciso34FWicsE6I71dwcf+schRUsIFlohtuzFbduR8/7xC3UDLKJDLzPBM17wJ2v7zlabg3BQ==" saltValue="UhdmgOegWsJIuCMQ8pf7vw==" spinCount="100000" sheet="1" objects="1" scenarios="1"/>
  <mergeCells count="1">
    <mergeCell ref="A1:H2"/>
  </mergeCells>
  <pageMargins left="0.7" right="0.7" top="0.89166666666666672" bottom="0.75" header="0.3" footer="0.3"/>
  <pageSetup orientation="portrait" horizontalDpi="1200" verticalDpi="1200" r:id="rId1"/>
  <headerFooter>
    <oddHeader>&amp;R&amp;G</oddHeader>
    <oddFooter>&amp;L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16"/>
  <sheetViews>
    <sheetView showGridLines="0" view="pageLayout" zoomScaleNormal="100" workbookViewId="0">
      <selection activeCell="B4" sqref="B4"/>
    </sheetView>
  </sheetViews>
  <sheetFormatPr defaultRowHeight="21" customHeight="1" x14ac:dyDescent="0.3"/>
  <cols>
    <col min="1" max="1" width="17.6640625" style="13" customWidth="1"/>
    <col min="2" max="2" width="78.33203125" customWidth="1"/>
    <col min="3" max="3" width="4.6640625" customWidth="1"/>
    <col min="5" max="5" width="9.109375" style="7"/>
  </cols>
  <sheetData>
    <row r="1" spans="1:7" ht="14.4" x14ac:dyDescent="0.3">
      <c r="A1" s="14"/>
      <c r="B1" s="15"/>
    </row>
    <row r="2" spans="1:7" ht="30.75" customHeight="1" x14ac:dyDescent="0.3">
      <c r="A2" s="53" t="s">
        <v>4</v>
      </c>
      <c r="B2" s="24" t="s">
        <v>91</v>
      </c>
      <c r="C2" s="7"/>
      <c r="D2" s="7"/>
      <c r="F2" s="7"/>
      <c r="G2" s="7"/>
    </row>
    <row r="3" spans="1:7" ht="100.8" x14ac:dyDescent="0.3">
      <c r="A3" s="8" t="s">
        <v>5</v>
      </c>
      <c r="B3" s="9" t="s">
        <v>64</v>
      </c>
      <c r="D3" s="7"/>
    </row>
    <row r="4" spans="1:7" ht="14.4" x14ac:dyDescent="0.3">
      <c r="A4" s="52" t="s">
        <v>42</v>
      </c>
      <c r="B4" s="9" t="s">
        <v>84</v>
      </c>
      <c r="C4" s="7"/>
      <c r="D4" s="7"/>
    </row>
    <row r="5" spans="1:7" ht="14.4" x14ac:dyDescent="0.3">
      <c r="A5" s="52" t="s">
        <v>43</v>
      </c>
      <c r="B5" s="9" t="s">
        <v>85</v>
      </c>
      <c r="D5" s="7"/>
    </row>
    <row r="6" spans="1:7" ht="14.4" x14ac:dyDescent="0.3">
      <c r="A6" s="52" t="s">
        <v>44</v>
      </c>
      <c r="B6" s="9" t="s">
        <v>86</v>
      </c>
      <c r="D6" s="7"/>
    </row>
    <row r="7" spans="1:7" ht="14.4" customHeight="1" x14ac:dyDescent="0.3">
      <c r="A7" s="52" t="s">
        <v>45</v>
      </c>
      <c r="B7" s="9" t="s">
        <v>90</v>
      </c>
      <c r="D7" s="7"/>
    </row>
    <row r="8" spans="1:7" ht="14.4" x14ac:dyDescent="0.3">
      <c r="A8" s="52" t="s">
        <v>46</v>
      </c>
      <c r="B8" s="9" t="s">
        <v>87</v>
      </c>
      <c r="D8" s="7"/>
    </row>
    <row r="9" spans="1:7" ht="14.4" x14ac:dyDescent="0.3">
      <c r="A9" s="52" t="s">
        <v>47</v>
      </c>
      <c r="B9" s="9" t="s">
        <v>88</v>
      </c>
      <c r="D9" s="7"/>
    </row>
    <row r="10" spans="1:7" ht="14.4" x14ac:dyDescent="0.3">
      <c r="A10" s="52" t="s">
        <v>48</v>
      </c>
      <c r="B10" s="9" t="s">
        <v>89</v>
      </c>
      <c r="D10" s="7"/>
    </row>
    <row r="11" spans="1:7" ht="30.6" customHeight="1" x14ac:dyDescent="0.3">
      <c r="A11" s="96" t="s">
        <v>82</v>
      </c>
      <c r="B11" s="9" t="s">
        <v>83</v>
      </c>
      <c r="D11" s="7"/>
    </row>
    <row r="12" spans="1:7" ht="96" customHeight="1" x14ac:dyDescent="0.3">
      <c r="A12" s="10" t="s">
        <v>6</v>
      </c>
      <c r="B12" s="23" t="s">
        <v>10</v>
      </c>
      <c r="D12" s="7"/>
    </row>
    <row r="13" spans="1:7" s="7" customFormat="1" ht="109.5" customHeight="1" x14ac:dyDescent="0.3">
      <c r="A13" s="22"/>
      <c r="B13" s="23" t="s">
        <v>50</v>
      </c>
    </row>
    <row r="14" spans="1:7" ht="158.4" x14ac:dyDescent="0.3">
      <c r="A14" s="11"/>
      <c r="B14" s="12" t="s">
        <v>92</v>
      </c>
      <c r="D14" s="7"/>
    </row>
    <row r="15" spans="1:7" ht="29.4" customHeight="1" x14ac:dyDescent="0.3">
      <c r="A15" s="94" t="s">
        <v>49</v>
      </c>
      <c r="B15" s="16" t="s">
        <v>19</v>
      </c>
      <c r="D15" s="7"/>
    </row>
    <row r="16" spans="1:7" ht="32.25" customHeight="1" x14ac:dyDescent="0.3"/>
  </sheetData>
  <sheetProtection algorithmName="SHA-512" hashValue="MqdFDq7WRY4khY1fkBL7rCoRHPJkobWX3g7lSq4yNny5uLC002puXL/CqV3BxXqxzv1LQEhwoVX26Udoo3WK9A==" saltValue="XvY0vIpqHuii1xuwj03V2A==" spinCount="100000" sheet="1" objects="1" scenarios="1"/>
  <pageMargins left="0.25" right="0.25" top="0.97916666666666663" bottom="0.52083333333333337" header="0.3" footer="0.3"/>
  <pageSetup orientation="portrait" horizontalDpi="1200" verticalDpi="1200" r:id="rId1"/>
  <headerFooter>
    <oddHeader>&amp;C&amp;"-,Bold"&amp;14Summary Table Report&amp;R&amp;G</oddHeader>
    <oddFooter>&amp;L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247"/>
  <sheetViews>
    <sheetView showGridLines="0" view="pageLayout" zoomScaleNormal="100" workbookViewId="0">
      <selection sqref="A1:F1"/>
    </sheetView>
  </sheetViews>
  <sheetFormatPr defaultRowHeight="14.4" x14ac:dyDescent="0.3"/>
  <cols>
    <col min="1" max="1" width="12.33203125" customWidth="1"/>
    <col min="2" max="2" width="20.6640625" customWidth="1"/>
    <col min="3" max="3" width="10.44140625" customWidth="1"/>
    <col min="4" max="4" width="19.88671875" style="25" customWidth="1"/>
    <col min="5" max="5" width="19.44140625" style="25" customWidth="1"/>
    <col min="6" max="6" width="18.5546875" style="25" customWidth="1"/>
    <col min="7" max="7" width="9.109375" style="1"/>
    <col min="8" max="8" width="35.6640625" bestFit="1" customWidth="1"/>
    <col min="9" max="9" width="6.88671875" customWidth="1"/>
    <col min="10" max="10" width="12.33203125" customWidth="1"/>
    <col min="11" max="11" width="6.6640625" customWidth="1"/>
    <col min="12" max="13" width="14.6640625" customWidth="1"/>
  </cols>
  <sheetData>
    <row r="1" spans="1:7" ht="30" customHeight="1" x14ac:dyDescent="0.3">
      <c r="A1" s="101" t="str">
        <f>CONCATENATE("Table 1. Number of Incident ", B3, " Users by Washout Period, Year, Sex, and Age Group")</f>
        <v>Table 1. Number of Incident BOCEPREVIR Users by Washout Period, Year, Sex, and Age Group</v>
      </c>
      <c r="B1" s="102"/>
      <c r="C1" s="102"/>
      <c r="D1" s="102"/>
      <c r="E1" s="102"/>
      <c r="F1" s="103"/>
    </row>
    <row r="2" spans="1:7" x14ac:dyDescent="0.3">
      <c r="A2" s="18"/>
      <c r="B2" s="5"/>
      <c r="C2" s="17"/>
      <c r="D2" s="26"/>
      <c r="E2" s="26"/>
      <c r="F2" s="27"/>
    </row>
    <row r="3" spans="1:7" ht="30.75" customHeight="1" x14ac:dyDescent="0.3">
      <c r="A3" s="62" t="s">
        <v>2</v>
      </c>
      <c r="B3" s="61" t="s">
        <v>14</v>
      </c>
      <c r="C3" s="100" t="s">
        <v>51</v>
      </c>
      <c r="D3" s="100"/>
      <c r="E3" s="100"/>
      <c r="F3" s="100"/>
      <c r="G3"/>
    </row>
    <row r="4" spans="1:7" x14ac:dyDescent="0.3">
      <c r="A4" s="18"/>
      <c r="B4" s="5"/>
      <c r="C4" s="5"/>
      <c r="D4" s="28"/>
      <c r="E4" s="28"/>
      <c r="F4" s="29"/>
      <c r="G4"/>
    </row>
    <row r="5" spans="1:7" x14ac:dyDescent="0.3">
      <c r="A5" s="63"/>
      <c r="B5" s="55"/>
      <c r="C5" s="55"/>
      <c r="D5" s="77" t="s">
        <v>3</v>
      </c>
      <c r="E5" s="64"/>
      <c r="F5" s="65"/>
      <c r="G5"/>
    </row>
    <row r="6" spans="1:7" ht="43.2" x14ac:dyDescent="0.3">
      <c r="A6" s="56" t="s">
        <v>1</v>
      </c>
      <c r="B6" s="56" t="s">
        <v>0</v>
      </c>
      <c r="C6" s="78" t="s">
        <v>52</v>
      </c>
      <c r="D6" s="74" t="s">
        <v>53</v>
      </c>
      <c r="E6" s="75" t="s">
        <v>54</v>
      </c>
      <c r="F6" s="76" t="s">
        <v>55</v>
      </c>
      <c r="G6"/>
    </row>
    <row r="7" spans="1:7" x14ac:dyDescent="0.3">
      <c r="A7" s="54">
        <v>2011</v>
      </c>
      <c r="B7" s="54" t="s">
        <v>11</v>
      </c>
      <c r="C7" s="54" t="s">
        <v>15</v>
      </c>
      <c r="D7" s="66">
        <v>7</v>
      </c>
      <c r="E7" s="67">
        <v>5</v>
      </c>
      <c r="F7" s="68">
        <v>4</v>
      </c>
      <c r="G7"/>
    </row>
    <row r="8" spans="1:7" x14ac:dyDescent="0.3">
      <c r="A8" s="57"/>
      <c r="B8" s="57"/>
      <c r="C8" s="58" t="s">
        <v>16</v>
      </c>
      <c r="D8" s="69">
        <v>36</v>
      </c>
      <c r="E8" s="25">
        <v>31</v>
      </c>
      <c r="F8" s="70">
        <v>27</v>
      </c>
      <c r="G8"/>
    </row>
    <row r="9" spans="1:7" x14ac:dyDescent="0.3">
      <c r="A9" s="57"/>
      <c r="B9" s="57"/>
      <c r="C9" s="58" t="s">
        <v>17</v>
      </c>
      <c r="D9" s="69">
        <v>199</v>
      </c>
      <c r="E9" s="25">
        <v>187</v>
      </c>
      <c r="F9" s="70">
        <v>177</v>
      </c>
      <c r="G9"/>
    </row>
    <row r="10" spans="1:7" x14ac:dyDescent="0.3">
      <c r="A10" s="57"/>
      <c r="B10" s="57"/>
      <c r="C10" s="58" t="s">
        <v>18</v>
      </c>
      <c r="D10" s="69">
        <v>18</v>
      </c>
      <c r="E10" s="25">
        <v>18</v>
      </c>
      <c r="F10" s="70">
        <v>17</v>
      </c>
      <c r="G10"/>
    </row>
    <row r="11" spans="1:7" x14ac:dyDescent="0.3">
      <c r="A11" s="57"/>
      <c r="B11" s="54" t="s">
        <v>12</v>
      </c>
      <c r="C11" s="54" t="s">
        <v>15</v>
      </c>
      <c r="D11" s="66">
        <v>2</v>
      </c>
      <c r="E11" s="67">
        <v>2</v>
      </c>
      <c r="F11" s="68">
        <v>2</v>
      </c>
      <c r="G11"/>
    </row>
    <row r="12" spans="1:7" x14ac:dyDescent="0.3">
      <c r="A12" s="57"/>
      <c r="B12" s="57"/>
      <c r="C12" s="58" t="s">
        <v>16</v>
      </c>
      <c r="D12" s="69">
        <v>46</v>
      </c>
      <c r="E12" s="25">
        <v>45</v>
      </c>
      <c r="F12" s="70">
        <v>37</v>
      </c>
      <c r="G12"/>
    </row>
    <row r="13" spans="1:7" x14ac:dyDescent="0.3">
      <c r="A13" s="57"/>
      <c r="B13" s="57"/>
      <c r="C13" s="58" t="s">
        <v>17</v>
      </c>
      <c r="D13" s="69">
        <v>394</v>
      </c>
      <c r="E13" s="25">
        <v>365</v>
      </c>
      <c r="F13" s="70">
        <v>335</v>
      </c>
      <c r="G13"/>
    </row>
    <row r="14" spans="1:7" x14ac:dyDescent="0.3">
      <c r="A14" s="57"/>
      <c r="B14" s="57"/>
      <c r="C14" s="58" t="s">
        <v>18</v>
      </c>
      <c r="D14" s="69">
        <v>21</v>
      </c>
      <c r="E14" s="25">
        <v>21</v>
      </c>
      <c r="F14" s="70">
        <v>18</v>
      </c>
      <c r="G14"/>
    </row>
    <row r="15" spans="1:7" x14ac:dyDescent="0.3">
      <c r="A15" s="54">
        <v>2012</v>
      </c>
      <c r="B15" s="54" t="s">
        <v>11</v>
      </c>
      <c r="C15" s="54" t="s">
        <v>15</v>
      </c>
      <c r="D15" s="66">
        <v>2</v>
      </c>
      <c r="E15" s="67">
        <v>1</v>
      </c>
      <c r="F15" s="68">
        <v>1</v>
      </c>
      <c r="G15"/>
    </row>
    <row r="16" spans="1:7" x14ac:dyDescent="0.3">
      <c r="A16" s="57"/>
      <c r="B16" s="57"/>
      <c r="C16" s="58" t="s">
        <v>16</v>
      </c>
      <c r="D16" s="69">
        <v>49</v>
      </c>
      <c r="E16" s="25">
        <v>42</v>
      </c>
      <c r="F16" s="70">
        <v>35</v>
      </c>
      <c r="G16"/>
    </row>
    <row r="17" spans="1:7" x14ac:dyDescent="0.3">
      <c r="A17" s="57"/>
      <c r="B17" s="57"/>
      <c r="C17" s="58" t="s">
        <v>17</v>
      </c>
      <c r="D17" s="69">
        <v>314</v>
      </c>
      <c r="E17" s="25">
        <v>280</v>
      </c>
      <c r="F17" s="70">
        <v>264</v>
      </c>
      <c r="G17"/>
    </row>
    <row r="18" spans="1:7" x14ac:dyDescent="0.3">
      <c r="A18" s="57"/>
      <c r="B18" s="57"/>
      <c r="C18" s="58" t="s">
        <v>18</v>
      </c>
      <c r="D18" s="69">
        <v>52</v>
      </c>
      <c r="E18" s="25">
        <v>42</v>
      </c>
      <c r="F18" s="70">
        <v>41</v>
      </c>
      <c r="G18"/>
    </row>
    <row r="19" spans="1:7" x14ac:dyDescent="0.3">
      <c r="A19" s="57"/>
      <c r="B19" s="54" t="s">
        <v>12</v>
      </c>
      <c r="C19" s="54" t="s">
        <v>15</v>
      </c>
      <c r="D19" s="66">
        <v>4</v>
      </c>
      <c r="E19" s="67">
        <v>4</v>
      </c>
      <c r="F19" s="68">
        <v>4</v>
      </c>
      <c r="G19"/>
    </row>
    <row r="20" spans="1:7" x14ac:dyDescent="0.3">
      <c r="A20" s="57"/>
      <c r="B20" s="57"/>
      <c r="C20" s="58" t="s">
        <v>16</v>
      </c>
      <c r="D20" s="69">
        <v>75</v>
      </c>
      <c r="E20" s="25">
        <v>57</v>
      </c>
      <c r="F20" s="70">
        <v>48</v>
      </c>
      <c r="G20"/>
    </row>
    <row r="21" spans="1:7" x14ac:dyDescent="0.3">
      <c r="A21" s="57"/>
      <c r="B21" s="57"/>
      <c r="C21" s="58" t="s">
        <v>17</v>
      </c>
      <c r="D21" s="69">
        <v>600</v>
      </c>
      <c r="E21" s="25">
        <v>540</v>
      </c>
      <c r="F21" s="70">
        <v>518</v>
      </c>
      <c r="G21"/>
    </row>
    <row r="22" spans="1:7" x14ac:dyDescent="0.3">
      <c r="A22" s="57"/>
      <c r="B22" s="57"/>
      <c r="C22" s="58" t="s">
        <v>18</v>
      </c>
      <c r="D22" s="69">
        <v>57</v>
      </c>
      <c r="E22" s="25">
        <v>52</v>
      </c>
      <c r="F22" s="70">
        <v>49</v>
      </c>
      <c r="G22"/>
    </row>
    <row r="23" spans="1:7" x14ac:dyDescent="0.3">
      <c r="A23" s="54">
        <v>2013</v>
      </c>
      <c r="B23" s="54" t="s">
        <v>11</v>
      </c>
      <c r="C23" s="54" t="s">
        <v>15</v>
      </c>
      <c r="D23" s="66">
        <v>1</v>
      </c>
      <c r="E23" s="67">
        <v>0</v>
      </c>
      <c r="F23" s="68">
        <v>0</v>
      </c>
      <c r="G23"/>
    </row>
    <row r="24" spans="1:7" x14ac:dyDescent="0.3">
      <c r="A24" s="57"/>
      <c r="B24" s="57"/>
      <c r="C24" s="58" t="s">
        <v>16</v>
      </c>
      <c r="D24" s="69">
        <v>34</v>
      </c>
      <c r="E24" s="25">
        <v>24</v>
      </c>
      <c r="F24" s="70">
        <v>21</v>
      </c>
      <c r="G24"/>
    </row>
    <row r="25" spans="1:7" x14ac:dyDescent="0.3">
      <c r="A25" s="57"/>
      <c r="B25" s="57"/>
      <c r="C25" s="58" t="s">
        <v>17</v>
      </c>
      <c r="D25" s="69">
        <v>206</v>
      </c>
      <c r="E25" s="25">
        <v>179</v>
      </c>
      <c r="F25" s="70">
        <v>167</v>
      </c>
      <c r="G25"/>
    </row>
    <row r="26" spans="1:7" x14ac:dyDescent="0.3">
      <c r="A26" s="57"/>
      <c r="B26" s="57"/>
      <c r="C26" s="58" t="s">
        <v>18</v>
      </c>
      <c r="D26" s="69">
        <v>23</v>
      </c>
      <c r="E26" s="25">
        <v>22</v>
      </c>
      <c r="F26" s="70">
        <v>21</v>
      </c>
      <c r="G26"/>
    </row>
    <row r="27" spans="1:7" x14ac:dyDescent="0.3">
      <c r="A27" s="57"/>
      <c r="B27" s="54" t="s">
        <v>12</v>
      </c>
      <c r="C27" s="54" t="s">
        <v>15</v>
      </c>
      <c r="D27" s="66">
        <v>1</v>
      </c>
      <c r="E27" s="67">
        <v>1</v>
      </c>
      <c r="F27" s="68">
        <v>1</v>
      </c>
      <c r="G27"/>
    </row>
    <row r="28" spans="1:7" x14ac:dyDescent="0.3">
      <c r="A28" s="57"/>
      <c r="B28" s="57"/>
      <c r="C28" s="58" t="s">
        <v>16</v>
      </c>
      <c r="D28" s="69">
        <v>54</v>
      </c>
      <c r="E28" s="25">
        <v>43</v>
      </c>
      <c r="F28" s="70">
        <v>36</v>
      </c>
      <c r="G28"/>
    </row>
    <row r="29" spans="1:7" x14ac:dyDescent="0.3">
      <c r="A29" s="57"/>
      <c r="B29" s="57"/>
      <c r="C29" s="58" t="s">
        <v>17</v>
      </c>
      <c r="D29" s="69">
        <v>378</v>
      </c>
      <c r="E29" s="25">
        <v>336</v>
      </c>
      <c r="F29" s="70">
        <v>317</v>
      </c>
      <c r="G29"/>
    </row>
    <row r="30" spans="1:7" x14ac:dyDescent="0.3">
      <c r="A30" s="57"/>
      <c r="B30" s="57"/>
      <c r="C30" s="58" t="s">
        <v>18</v>
      </c>
      <c r="D30" s="69">
        <v>44</v>
      </c>
      <c r="E30" s="25">
        <v>38</v>
      </c>
      <c r="F30" s="70">
        <v>37</v>
      </c>
      <c r="G30"/>
    </row>
    <row r="31" spans="1:7" x14ac:dyDescent="0.3">
      <c r="A31" s="54">
        <v>2014</v>
      </c>
      <c r="B31" s="54" t="s">
        <v>11</v>
      </c>
      <c r="C31" s="54" t="s">
        <v>15</v>
      </c>
      <c r="D31" s="66">
        <v>0</v>
      </c>
      <c r="E31" s="67">
        <v>0</v>
      </c>
      <c r="F31" s="68">
        <v>0</v>
      </c>
      <c r="G31"/>
    </row>
    <row r="32" spans="1:7" x14ac:dyDescent="0.3">
      <c r="A32" s="57"/>
      <c r="B32" s="57"/>
      <c r="C32" s="58" t="s">
        <v>16</v>
      </c>
      <c r="D32" s="69">
        <v>2</v>
      </c>
      <c r="E32" s="25">
        <v>2</v>
      </c>
      <c r="F32" s="70">
        <v>1</v>
      </c>
      <c r="G32"/>
    </row>
    <row r="33" spans="1:7" x14ac:dyDescent="0.3">
      <c r="A33" s="57"/>
      <c r="B33" s="57"/>
      <c r="C33" s="58" t="s">
        <v>17</v>
      </c>
      <c r="D33" s="69">
        <v>8</v>
      </c>
      <c r="E33" s="25">
        <v>7</v>
      </c>
      <c r="F33" s="70">
        <v>7</v>
      </c>
      <c r="G33"/>
    </row>
    <row r="34" spans="1:7" x14ac:dyDescent="0.3">
      <c r="A34" s="57"/>
      <c r="B34" s="57"/>
      <c r="C34" s="58" t="s">
        <v>18</v>
      </c>
      <c r="D34" s="69">
        <v>2</v>
      </c>
      <c r="E34" s="25">
        <v>1</v>
      </c>
      <c r="F34" s="70">
        <v>1</v>
      </c>
      <c r="G34"/>
    </row>
    <row r="35" spans="1:7" x14ac:dyDescent="0.3">
      <c r="A35" s="57"/>
      <c r="B35" s="54" t="s">
        <v>12</v>
      </c>
      <c r="C35" s="54" t="s">
        <v>15</v>
      </c>
      <c r="D35" s="66">
        <v>0</v>
      </c>
      <c r="E35" s="67">
        <v>0</v>
      </c>
      <c r="F35" s="68">
        <v>0</v>
      </c>
      <c r="G35"/>
    </row>
    <row r="36" spans="1:7" x14ac:dyDescent="0.3">
      <c r="A36" s="57"/>
      <c r="B36" s="57"/>
      <c r="C36" s="58" t="s">
        <v>16</v>
      </c>
      <c r="D36" s="69">
        <v>2</v>
      </c>
      <c r="E36" s="25">
        <v>2</v>
      </c>
      <c r="F36" s="70">
        <v>2</v>
      </c>
      <c r="G36"/>
    </row>
    <row r="37" spans="1:7" x14ac:dyDescent="0.3">
      <c r="A37" s="57"/>
      <c r="B37" s="57"/>
      <c r="C37" s="58" t="s">
        <v>17</v>
      </c>
      <c r="D37" s="69">
        <v>20</v>
      </c>
      <c r="E37" s="25">
        <v>7</v>
      </c>
      <c r="F37" s="70">
        <v>6</v>
      </c>
      <c r="G37"/>
    </row>
    <row r="38" spans="1:7" x14ac:dyDescent="0.3">
      <c r="A38" s="57"/>
      <c r="B38" s="57"/>
      <c r="C38" s="58" t="s">
        <v>18</v>
      </c>
      <c r="D38" s="69">
        <v>1</v>
      </c>
      <c r="E38" s="25">
        <v>1</v>
      </c>
      <c r="F38" s="70">
        <v>1</v>
      </c>
      <c r="G38"/>
    </row>
    <row r="39" spans="1:7" x14ac:dyDescent="0.3">
      <c r="A39" s="54">
        <v>2015</v>
      </c>
      <c r="B39" s="54" t="s">
        <v>11</v>
      </c>
      <c r="C39" s="54" t="s">
        <v>15</v>
      </c>
      <c r="D39" s="66">
        <v>0</v>
      </c>
      <c r="E39" s="67">
        <v>0</v>
      </c>
      <c r="F39" s="68">
        <v>0</v>
      </c>
      <c r="G39"/>
    </row>
    <row r="40" spans="1:7" x14ac:dyDescent="0.3">
      <c r="A40" s="57"/>
      <c r="B40" s="57"/>
      <c r="C40" s="58" t="s">
        <v>16</v>
      </c>
      <c r="D40" s="69">
        <v>0</v>
      </c>
      <c r="E40" s="25">
        <v>0</v>
      </c>
      <c r="F40" s="70">
        <v>0</v>
      </c>
      <c r="G40"/>
    </row>
    <row r="41" spans="1:7" x14ac:dyDescent="0.3">
      <c r="A41" s="57"/>
      <c r="B41" s="57"/>
      <c r="C41" s="58" t="s">
        <v>17</v>
      </c>
      <c r="D41" s="69">
        <v>0</v>
      </c>
      <c r="E41" s="25">
        <v>0</v>
      </c>
      <c r="F41" s="70">
        <v>0</v>
      </c>
      <c r="G41"/>
    </row>
    <row r="42" spans="1:7" x14ac:dyDescent="0.3">
      <c r="A42" s="57"/>
      <c r="B42" s="57"/>
      <c r="C42" s="58" t="s">
        <v>18</v>
      </c>
      <c r="D42" s="69">
        <v>0</v>
      </c>
      <c r="E42" s="25">
        <v>0</v>
      </c>
      <c r="F42" s="70">
        <v>0</v>
      </c>
      <c r="G42"/>
    </row>
    <row r="43" spans="1:7" x14ac:dyDescent="0.3">
      <c r="A43" s="57"/>
      <c r="B43" s="54" t="s">
        <v>12</v>
      </c>
      <c r="C43" s="54" t="s">
        <v>15</v>
      </c>
      <c r="D43" s="66">
        <v>0</v>
      </c>
      <c r="E43" s="67">
        <v>0</v>
      </c>
      <c r="F43" s="68">
        <v>0</v>
      </c>
      <c r="G43"/>
    </row>
    <row r="44" spans="1:7" x14ac:dyDescent="0.3">
      <c r="A44" s="57"/>
      <c r="B44" s="57"/>
      <c r="C44" s="58" t="s">
        <v>16</v>
      </c>
      <c r="D44" s="69">
        <v>0</v>
      </c>
      <c r="E44" s="25">
        <v>0</v>
      </c>
      <c r="F44" s="70">
        <v>0</v>
      </c>
      <c r="G44"/>
    </row>
    <row r="45" spans="1:7" x14ac:dyDescent="0.3">
      <c r="A45" s="57"/>
      <c r="B45" s="57"/>
      <c r="C45" s="58" t="s">
        <v>17</v>
      </c>
      <c r="D45" s="69">
        <v>0</v>
      </c>
      <c r="E45" s="25">
        <v>0</v>
      </c>
      <c r="F45" s="70">
        <v>0</v>
      </c>
      <c r="G45"/>
    </row>
    <row r="46" spans="1:7" x14ac:dyDescent="0.3">
      <c r="A46" s="59"/>
      <c r="B46" s="59"/>
      <c r="C46" s="60" t="s">
        <v>18</v>
      </c>
      <c r="D46" s="71">
        <v>0</v>
      </c>
      <c r="E46" s="72">
        <v>0</v>
      </c>
      <c r="F46" s="73">
        <v>0</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G137"/>
    </row>
    <row r="138" spans="4:7" x14ac:dyDescent="0.3">
      <c r="G138"/>
    </row>
    <row r="139" spans="4:7" x14ac:dyDescent="0.3">
      <c r="G139"/>
    </row>
    <row r="140" spans="4:7" x14ac:dyDescent="0.3">
      <c r="G140"/>
    </row>
    <row r="141" spans="4:7" x14ac:dyDescent="0.3">
      <c r="G141"/>
    </row>
    <row r="142" spans="4:7" x14ac:dyDescent="0.3">
      <c r="G142"/>
    </row>
    <row r="143" spans="4:7" x14ac:dyDescent="0.3">
      <c r="G143"/>
    </row>
    <row r="144" spans="4:7" x14ac:dyDescent="0.3">
      <c r="G144"/>
    </row>
    <row r="145" spans="7:7" x14ac:dyDescent="0.3">
      <c r="G145"/>
    </row>
    <row r="146" spans="7:7" x14ac:dyDescent="0.3">
      <c r="G146"/>
    </row>
    <row r="147" spans="7:7" x14ac:dyDescent="0.3">
      <c r="G147"/>
    </row>
    <row r="148" spans="7:7" x14ac:dyDescent="0.3">
      <c r="G148"/>
    </row>
    <row r="149" spans="7:7" x14ac:dyDescent="0.3">
      <c r="G149"/>
    </row>
    <row r="150" spans="7:7" x14ac:dyDescent="0.3">
      <c r="G150"/>
    </row>
    <row r="151" spans="7:7" x14ac:dyDescent="0.3">
      <c r="G151"/>
    </row>
    <row r="152" spans="7:7" x14ac:dyDescent="0.3">
      <c r="G152"/>
    </row>
    <row r="153" spans="7:7" x14ac:dyDescent="0.3">
      <c r="G153"/>
    </row>
    <row r="154" spans="7:7" x14ac:dyDescent="0.3">
      <c r="G154"/>
    </row>
    <row r="155" spans="7:7" x14ac:dyDescent="0.3">
      <c r="G155"/>
    </row>
    <row r="156" spans="7:7" x14ac:dyDescent="0.3">
      <c r="G156"/>
    </row>
    <row r="157" spans="7:7" x14ac:dyDescent="0.3">
      <c r="G157"/>
    </row>
    <row r="158" spans="7:7" x14ac:dyDescent="0.3">
      <c r="G158"/>
    </row>
    <row r="159" spans="7:7" x14ac:dyDescent="0.3">
      <c r="G159"/>
    </row>
    <row r="160" spans="7:7" x14ac:dyDescent="0.3">
      <c r="G160"/>
    </row>
    <row r="161" spans="7:7" x14ac:dyDescent="0.3">
      <c r="G161"/>
    </row>
    <row r="162" spans="7:7" x14ac:dyDescent="0.3">
      <c r="G162"/>
    </row>
    <row r="163" spans="7:7" x14ac:dyDescent="0.3">
      <c r="G163"/>
    </row>
    <row r="164" spans="7:7" x14ac:dyDescent="0.3">
      <c r="G164"/>
    </row>
    <row r="165" spans="7:7" x14ac:dyDescent="0.3">
      <c r="G165"/>
    </row>
    <row r="166" spans="7:7" x14ac:dyDescent="0.3">
      <c r="G166"/>
    </row>
    <row r="167" spans="7:7" x14ac:dyDescent="0.3">
      <c r="G167"/>
    </row>
    <row r="168" spans="7:7" x14ac:dyDescent="0.3">
      <c r="G168"/>
    </row>
    <row r="169" spans="7:7" x14ac:dyDescent="0.3">
      <c r="G169"/>
    </row>
    <row r="170" spans="7:7" x14ac:dyDescent="0.3">
      <c r="G170"/>
    </row>
    <row r="171" spans="7:7" x14ac:dyDescent="0.3">
      <c r="G171"/>
    </row>
    <row r="172" spans="7:7" x14ac:dyDescent="0.3">
      <c r="G172"/>
    </row>
    <row r="173" spans="7:7" x14ac:dyDescent="0.3">
      <c r="G173"/>
    </row>
    <row r="174" spans="7:7" x14ac:dyDescent="0.3">
      <c r="G174"/>
    </row>
    <row r="175" spans="7:7" x14ac:dyDescent="0.3">
      <c r="G175"/>
    </row>
    <row r="176" spans="7:7" x14ac:dyDescent="0.3">
      <c r="G176"/>
    </row>
    <row r="177" spans="7:7" x14ac:dyDescent="0.3">
      <c r="G177"/>
    </row>
    <row r="178" spans="7:7" x14ac:dyDescent="0.3">
      <c r="G178"/>
    </row>
    <row r="179" spans="7:7" x14ac:dyDescent="0.3">
      <c r="G179"/>
    </row>
    <row r="180" spans="7:7" x14ac:dyDescent="0.3">
      <c r="G180"/>
    </row>
    <row r="181" spans="7:7" x14ac:dyDescent="0.3">
      <c r="G181"/>
    </row>
    <row r="182" spans="7:7" x14ac:dyDescent="0.3">
      <c r="G182"/>
    </row>
    <row r="183" spans="7:7" x14ac:dyDescent="0.3">
      <c r="G183"/>
    </row>
    <row r="184" spans="7:7" x14ac:dyDescent="0.3">
      <c r="G184"/>
    </row>
    <row r="185" spans="7:7" x14ac:dyDescent="0.3">
      <c r="G185"/>
    </row>
    <row r="186" spans="7:7" x14ac:dyDescent="0.3">
      <c r="G186"/>
    </row>
    <row r="187" spans="7:7" x14ac:dyDescent="0.3">
      <c r="G187"/>
    </row>
    <row r="188" spans="7:7" x14ac:dyDescent="0.3">
      <c r="G188"/>
    </row>
    <row r="189" spans="7:7" x14ac:dyDescent="0.3">
      <c r="G189"/>
    </row>
    <row r="190" spans="7:7" x14ac:dyDescent="0.3">
      <c r="G190"/>
    </row>
    <row r="191" spans="7:7" x14ac:dyDescent="0.3">
      <c r="G191"/>
    </row>
    <row r="192" spans="7:7" x14ac:dyDescent="0.3">
      <c r="G192"/>
    </row>
    <row r="193" spans="7:7" x14ac:dyDescent="0.3">
      <c r="G193"/>
    </row>
    <row r="194" spans="7:7" x14ac:dyDescent="0.3">
      <c r="G194"/>
    </row>
    <row r="195" spans="7:7" x14ac:dyDescent="0.3">
      <c r="G195"/>
    </row>
    <row r="196" spans="7:7" x14ac:dyDescent="0.3">
      <c r="G196"/>
    </row>
    <row r="197" spans="7:7" x14ac:dyDescent="0.3">
      <c r="G197"/>
    </row>
    <row r="198" spans="7:7" x14ac:dyDescent="0.3">
      <c r="G198"/>
    </row>
    <row r="199" spans="7:7" x14ac:dyDescent="0.3">
      <c r="G199"/>
    </row>
    <row r="200" spans="7:7" x14ac:dyDescent="0.3">
      <c r="G200"/>
    </row>
    <row r="201" spans="7:7" x14ac:dyDescent="0.3">
      <c r="G201"/>
    </row>
    <row r="202" spans="7:7" x14ac:dyDescent="0.3">
      <c r="G202"/>
    </row>
    <row r="203" spans="7:7" x14ac:dyDescent="0.3">
      <c r="G203"/>
    </row>
    <row r="204" spans="7:7" x14ac:dyDescent="0.3">
      <c r="G204"/>
    </row>
    <row r="205" spans="7:7" x14ac:dyDescent="0.3">
      <c r="G205"/>
    </row>
    <row r="206" spans="7:7" x14ac:dyDescent="0.3">
      <c r="G206"/>
    </row>
    <row r="207" spans="7:7" x14ac:dyDescent="0.3">
      <c r="G207"/>
    </row>
    <row r="208" spans="7:7" x14ac:dyDescent="0.3">
      <c r="G208"/>
    </row>
    <row r="209" spans="7:7" x14ac:dyDescent="0.3">
      <c r="G209"/>
    </row>
    <row r="210" spans="7:7" x14ac:dyDescent="0.3">
      <c r="G210"/>
    </row>
    <row r="211" spans="7:7" x14ac:dyDescent="0.3">
      <c r="G211"/>
    </row>
    <row r="212" spans="7:7" x14ac:dyDescent="0.3">
      <c r="G212"/>
    </row>
    <row r="213" spans="7:7" x14ac:dyDescent="0.3">
      <c r="G213"/>
    </row>
    <row r="214" spans="7:7" x14ac:dyDescent="0.3">
      <c r="G214"/>
    </row>
    <row r="215" spans="7:7" x14ac:dyDescent="0.3">
      <c r="G215"/>
    </row>
    <row r="216" spans="7:7" x14ac:dyDescent="0.3">
      <c r="G216"/>
    </row>
    <row r="217" spans="7:7" x14ac:dyDescent="0.3">
      <c r="G217"/>
    </row>
    <row r="218" spans="7:7" x14ac:dyDescent="0.3">
      <c r="G218"/>
    </row>
    <row r="219" spans="7:7" x14ac:dyDescent="0.3">
      <c r="G219"/>
    </row>
    <row r="220" spans="7:7" x14ac:dyDescent="0.3">
      <c r="G220"/>
    </row>
    <row r="221" spans="7:7" x14ac:dyDescent="0.3">
      <c r="G221"/>
    </row>
    <row r="222" spans="7:7" x14ac:dyDescent="0.3">
      <c r="G222"/>
    </row>
    <row r="223" spans="7:7" x14ac:dyDescent="0.3">
      <c r="G223"/>
    </row>
    <row r="224" spans="7:7" x14ac:dyDescent="0.3">
      <c r="G224"/>
    </row>
    <row r="225" spans="7:7" x14ac:dyDescent="0.3">
      <c r="G225"/>
    </row>
    <row r="226" spans="7:7" x14ac:dyDescent="0.3">
      <c r="G226"/>
    </row>
    <row r="227" spans="7:7" x14ac:dyDescent="0.3">
      <c r="G227"/>
    </row>
    <row r="228" spans="7:7" x14ac:dyDescent="0.3">
      <c r="G228"/>
    </row>
    <row r="229" spans="7:7" x14ac:dyDescent="0.3">
      <c r="G229"/>
    </row>
    <row r="230" spans="7:7" x14ac:dyDescent="0.3">
      <c r="G230"/>
    </row>
    <row r="231" spans="7:7" x14ac:dyDescent="0.3">
      <c r="G231"/>
    </row>
    <row r="232" spans="7:7" x14ac:dyDescent="0.3">
      <c r="G232"/>
    </row>
    <row r="233" spans="7:7" x14ac:dyDescent="0.3">
      <c r="G233"/>
    </row>
    <row r="234" spans="7:7" x14ac:dyDescent="0.3">
      <c r="G234"/>
    </row>
    <row r="235" spans="7:7" x14ac:dyDescent="0.3">
      <c r="G235"/>
    </row>
    <row r="236" spans="7:7" x14ac:dyDescent="0.3">
      <c r="G236"/>
    </row>
    <row r="237" spans="7:7" x14ac:dyDescent="0.3">
      <c r="G237"/>
    </row>
    <row r="238" spans="7:7" x14ac:dyDescent="0.3">
      <c r="G238"/>
    </row>
    <row r="239" spans="7:7" x14ac:dyDescent="0.3">
      <c r="G239"/>
    </row>
    <row r="240" spans="7:7" x14ac:dyDescent="0.3">
      <c r="G240"/>
    </row>
    <row r="241" spans="7:7" x14ac:dyDescent="0.3">
      <c r="G241"/>
    </row>
    <row r="242" spans="7:7" x14ac:dyDescent="0.3">
      <c r="G242"/>
    </row>
    <row r="243" spans="7:7" x14ac:dyDescent="0.3">
      <c r="G243"/>
    </row>
    <row r="244" spans="7:7" x14ac:dyDescent="0.3">
      <c r="G244"/>
    </row>
    <row r="245" spans="7:7" x14ac:dyDescent="0.3">
      <c r="G245"/>
    </row>
    <row r="246" spans="7:7" x14ac:dyDescent="0.3">
      <c r="G246"/>
    </row>
    <row r="247" spans="7:7" x14ac:dyDescent="0.3">
      <c r="G247"/>
    </row>
  </sheetData>
  <sheetProtection autoFilter="0" pivotTables="0"/>
  <mergeCells count="2">
    <mergeCell ref="C3:F3"/>
    <mergeCell ref="A1:F1"/>
  </mergeCells>
  <pageMargins left="0.22916666666666666" right="0.23958333333333334" top="0.94791666666666663" bottom="0.75" header="0.3" footer="0.3"/>
  <pageSetup scale="90" orientation="portrait" horizontalDpi="1200" verticalDpi="1200" r:id="rId2"/>
  <headerFooter>
    <oddHeader>&amp;C&amp;"-,Bold"&amp;14Summary Table Report&amp;R&amp;G</oddHeader>
    <oddFooter>&amp;L </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247"/>
  <sheetViews>
    <sheetView showGridLines="0" view="pageLayout" zoomScaleNormal="100" workbookViewId="0">
      <selection activeCell="E9" sqref="E9"/>
    </sheetView>
  </sheetViews>
  <sheetFormatPr defaultRowHeight="14.4" x14ac:dyDescent="0.3"/>
  <cols>
    <col min="1" max="1" width="12.33203125" customWidth="1"/>
    <col min="2" max="2" width="16.88671875" customWidth="1"/>
    <col min="3" max="3" width="10.44140625" customWidth="1"/>
    <col min="4" max="5" width="20.88671875" style="25" customWidth="1"/>
    <col min="6" max="6" width="19.88671875" style="25" customWidth="1"/>
    <col min="7" max="7" width="9.109375" style="1"/>
    <col min="8" max="8" width="35.6640625" bestFit="1" customWidth="1"/>
    <col min="9" max="9" width="6.88671875" customWidth="1"/>
    <col min="10" max="10" width="12.33203125" customWidth="1"/>
    <col min="11" max="11" width="6.6640625" customWidth="1"/>
    <col min="12" max="13" width="14.6640625" customWidth="1"/>
  </cols>
  <sheetData>
    <row r="1" spans="1:7" ht="32.25" customHeight="1" x14ac:dyDescent="0.3">
      <c r="A1" s="101" t="str">
        <f>CONCATENATE("Table 2. Number of Incident ", B3, " Dispensings by Washout Period, Year, Sex, and Age Group")</f>
        <v>Table 2. Number of Incident BOCEPREVIR Dispensings by Washout Period, Year, Sex, and Age Group</v>
      </c>
      <c r="B1" s="102"/>
      <c r="C1" s="102"/>
      <c r="D1" s="102"/>
      <c r="E1" s="102"/>
      <c r="F1" s="103"/>
    </row>
    <row r="2" spans="1:7" x14ac:dyDescent="0.3">
      <c r="A2" s="18"/>
      <c r="B2" s="5"/>
      <c r="C2" s="17"/>
      <c r="D2" s="26"/>
      <c r="E2" s="26"/>
      <c r="F2" s="27"/>
    </row>
    <row r="3" spans="1:7" x14ac:dyDescent="0.3">
      <c r="A3" s="62" t="s">
        <v>2</v>
      </c>
      <c r="B3" s="61" t="s">
        <v>14</v>
      </c>
      <c r="C3" s="100" t="s">
        <v>51</v>
      </c>
      <c r="D3" s="100"/>
      <c r="E3" s="100"/>
      <c r="F3" s="100"/>
      <c r="G3"/>
    </row>
    <row r="4" spans="1:7" x14ac:dyDescent="0.3">
      <c r="A4" s="18"/>
      <c r="B4" s="5"/>
      <c r="C4" s="5"/>
      <c r="D4" s="28"/>
      <c r="E4" s="28"/>
      <c r="F4" s="29"/>
      <c r="G4"/>
    </row>
    <row r="5" spans="1:7" x14ac:dyDescent="0.3">
      <c r="A5" s="63"/>
      <c r="B5" s="55"/>
      <c r="C5" s="55"/>
      <c r="D5" s="77" t="s">
        <v>3</v>
      </c>
      <c r="E5" s="64"/>
      <c r="F5" s="65"/>
      <c r="G5"/>
    </row>
    <row r="6" spans="1:7" ht="43.2" x14ac:dyDescent="0.3">
      <c r="A6" s="56" t="s">
        <v>1</v>
      </c>
      <c r="B6" s="56" t="s">
        <v>0</v>
      </c>
      <c r="C6" s="78" t="s">
        <v>52</v>
      </c>
      <c r="D6" s="79" t="s">
        <v>56</v>
      </c>
      <c r="E6" s="80" t="s">
        <v>57</v>
      </c>
      <c r="F6" s="81" t="s">
        <v>58</v>
      </c>
      <c r="G6"/>
    </row>
    <row r="7" spans="1:7" x14ac:dyDescent="0.3">
      <c r="A7" s="54">
        <v>2011</v>
      </c>
      <c r="B7" s="54" t="s">
        <v>11</v>
      </c>
      <c r="C7" s="54" t="s">
        <v>15</v>
      </c>
      <c r="D7" s="66">
        <v>17</v>
      </c>
      <c r="E7" s="67">
        <v>13</v>
      </c>
      <c r="F7" s="68">
        <v>11</v>
      </c>
      <c r="G7"/>
    </row>
    <row r="8" spans="1:7" x14ac:dyDescent="0.3">
      <c r="A8" s="57"/>
      <c r="B8" s="57"/>
      <c r="C8" s="58" t="s">
        <v>16</v>
      </c>
      <c r="D8" s="69">
        <v>103</v>
      </c>
      <c r="E8" s="25">
        <v>93</v>
      </c>
      <c r="F8" s="70">
        <v>85</v>
      </c>
      <c r="G8"/>
    </row>
    <row r="9" spans="1:7" x14ac:dyDescent="0.3">
      <c r="A9" s="57"/>
      <c r="B9" s="57"/>
      <c r="C9" s="58" t="s">
        <v>17</v>
      </c>
      <c r="D9" s="69">
        <v>557</v>
      </c>
      <c r="E9" s="25">
        <v>536</v>
      </c>
      <c r="F9" s="70">
        <v>500</v>
      </c>
      <c r="G9"/>
    </row>
    <row r="10" spans="1:7" x14ac:dyDescent="0.3">
      <c r="A10" s="57"/>
      <c r="B10" s="57"/>
      <c r="C10" s="58" t="s">
        <v>18</v>
      </c>
      <c r="D10" s="69">
        <v>52</v>
      </c>
      <c r="E10" s="25">
        <v>52</v>
      </c>
      <c r="F10" s="70">
        <v>46</v>
      </c>
      <c r="G10"/>
    </row>
    <row r="11" spans="1:7" x14ac:dyDescent="0.3">
      <c r="A11" s="57"/>
      <c r="B11" s="54" t="s">
        <v>12</v>
      </c>
      <c r="C11" s="54" t="s">
        <v>15</v>
      </c>
      <c r="D11" s="66">
        <v>3</v>
      </c>
      <c r="E11" s="67">
        <v>3</v>
      </c>
      <c r="F11" s="68">
        <v>3</v>
      </c>
      <c r="G11"/>
    </row>
    <row r="12" spans="1:7" x14ac:dyDescent="0.3">
      <c r="A12" s="57"/>
      <c r="B12" s="57"/>
      <c r="C12" s="58" t="s">
        <v>16</v>
      </c>
      <c r="D12" s="69">
        <v>101</v>
      </c>
      <c r="E12" s="25">
        <v>100</v>
      </c>
      <c r="F12" s="70">
        <v>84</v>
      </c>
      <c r="G12"/>
    </row>
    <row r="13" spans="1:7" x14ac:dyDescent="0.3">
      <c r="A13" s="57"/>
      <c r="B13" s="57"/>
      <c r="C13" s="58" t="s">
        <v>17</v>
      </c>
      <c r="D13" s="69">
        <v>1080</v>
      </c>
      <c r="E13" s="25">
        <v>1005</v>
      </c>
      <c r="F13" s="70">
        <v>924</v>
      </c>
      <c r="G13"/>
    </row>
    <row r="14" spans="1:7" x14ac:dyDescent="0.3">
      <c r="A14" s="57"/>
      <c r="B14" s="57"/>
      <c r="C14" s="58" t="s">
        <v>18</v>
      </c>
      <c r="D14" s="69">
        <v>68</v>
      </c>
      <c r="E14" s="25">
        <v>68</v>
      </c>
      <c r="F14" s="70">
        <v>63</v>
      </c>
      <c r="G14"/>
    </row>
    <row r="15" spans="1:7" x14ac:dyDescent="0.3">
      <c r="A15" s="54">
        <v>2012</v>
      </c>
      <c r="B15" s="54" t="s">
        <v>11</v>
      </c>
      <c r="C15" s="54" t="s">
        <v>15</v>
      </c>
      <c r="D15" s="66">
        <v>7</v>
      </c>
      <c r="E15" s="67">
        <v>1</v>
      </c>
      <c r="F15" s="68">
        <v>1</v>
      </c>
      <c r="G15"/>
    </row>
    <row r="16" spans="1:7" x14ac:dyDescent="0.3">
      <c r="A16" s="57"/>
      <c r="B16" s="57"/>
      <c r="C16" s="58" t="s">
        <v>16</v>
      </c>
      <c r="D16" s="69">
        <v>113</v>
      </c>
      <c r="E16" s="25">
        <v>98</v>
      </c>
      <c r="F16" s="70">
        <v>83</v>
      </c>
      <c r="G16"/>
    </row>
    <row r="17" spans="1:7" x14ac:dyDescent="0.3">
      <c r="A17" s="57"/>
      <c r="B17" s="57"/>
      <c r="C17" s="58" t="s">
        <v>17</v>
      </c>
      <c r="D17" s="69">
        <v>831</v>
      </c>
      <c r="E17" s="25">
        <v>749</v>
      </c>
      <c r="F17" s="70">
        <v>705</v>
      </c>
      <c r="G17"/>
    </row>
    <row r="18" spans="1:7" x14ac:dyDescent="0.3">
      <c r="A18" s="57"/>
      <c r="B18" s="57"/>
      <c r="C18" s="58" t="s">
        <v>18</v>
      </c>
      <c r="D18" s="69">
        <v>161</v>
      </c>
      <c r="E18" s="25">
        <v>126</v>
      </c>
      <c r="F18" s="70">
        <v>125</v>
      </c>
      <c r="G18"/>
    </row>
    <row r="19" spans="1:7" x14ac:dyDescent="0.3">
      <c r="A19" s="57"/>
      <c r="B19" s="54" t="s">
        <v>12</v>
      </c>
      <c r="C19" s="54" t="s">
        <v>15</v>
      </c>
      <c r="D19" s="66">
        <v>7</v>
      </c>
      <c r="E19" s="67">
        <v>7</v>
      </c>
      <c r="F19" s="68">
        <v>7</v>
      </c>
      <c r="G19"/>
    </row>
    <row r="20" spans="1:7" x14ac:dyDescent="0.3">
      <c r="A20" s="57"/>
      <c r="B20" s="57"/>
      <c r="C20" s="58" t="s">
        <v>16</v>
      </c>
      <c r="D20" s="69">
        <v>215</v>
      </c>
      <c r="E20" s="25">
        <v>171</v>
      </c>
      <c r="F20" s="70">
        <v>149</v>
      </c>
      <c r="G20"/>
    </row>
    <row r="21" spans="1:7" x14ac:dyDescent="0.3">
      <c r="A21" s="57"/>
      <c r="B21" s="57"/>
      <c r="C21" s="58" t="s">
        <v>17</v>
      </c>
      <c r="D21" s="69">
        <v>1863</v>
      </c>
      <c r="E21" s="25">
        <v>1674</v>
      </c>
      <c r="F21" s="70">
        <v>1631</v>
      </c>
      <c r="G21"/>
    </row>
    <row r="22" spans="1:7" x14ac:dyDescent="0.3">
      <c r="A22" s="57"/>
      <c r="B22" s="57"/>
      <c r="C22" s="58" t="s">
        <v>18</v>
      </c>
      <c r="D22" s="69">
        <v>163</v>
      </c>
      <c r="E22" s="25">
        <v>161</v>
      </c>
      <c r="F22" s="70">
        <v>153</v>
      </c>
      <c r="G22"/>
    </row>
    <row r="23" spans="1:7" x14ac:dyDescent="0.3">
      <c r="A23" s="54">
        <v>2013</v>
      </c>
      <c r="B23" s="54" t="s">
        <v>11</v>
      </c>
      <c r="C23" s="54" t="s">
        <v>15</v>
      </c>
      <c r="D23" s="66">
        <v>1</v>
      </c>
      <c r="E23" s="67">
        <v>0</v>
      </c>
      <c r="F23" s="68">
        <v>0</v>
      </c>
      <c r="G23"/>
    </row>
    <row r="24" spans="1:7" x14ac:dyDescent="0.3">
      <c r="A24" s="57"/>
      <c r="B24" s="57"/>
      <c r="C24" s="58" t="s">
        <v>16</v>
      </c>
      <c r="D24" s="69">
        <v>81</v>
      </c>
      <c r="E24" s="25">
        <v>58</v>
      </c>
      <c r="F24" s="70">
        <v>55</v>
      </c>
      <c r="G24"/>
    </row>
    <row r="25" spans="1:7" x14ac:dyDescent="0.3">
      <c r="A25" s="57"/>
      <c r="B25" s="57"/>
      <c r="C25" s="58" t="s">
        <v>17</v>
      </c>
      <c r="D25" s="69">
        <v>536</v>
      </c>
      <c r="E25" s="25">
        <v>474</v>
      </c>
      <c r="F25" s="70">
        <v>448</v>
      </c>
      <c r="G25"/>
    </row>
    <row r="26" spans="1:7" x14ac:dyDescent="0.3">
      <c r="A26" s="57"/>
      <c r="B26" s="57"/>
      <c r="C26" s="58" t="s">
        <v>18</v>
      </c>
      <c r="D26" s="69">
        <v>78</v>
      </c>
      <c r="E26" s="25">
        <v>77</v>
      </c>
      <c r="F26" s="70">
        <v>76</v>
      </c>
      <c r="G26"/>
    </row>
    <row r="27" spans="1:7" x14ac:dyDescent="0.3">
      <c r="A27" s="57"/>
      <c r="B27" s="54" t="s">
        <v>12</v>
      </c>
      <c r="C27" s="54" t="s">
        <v>15</v>
      </c>
      <c r="D27" s="66">
        <v>5</v>
      </c>
      <c r="E27" s="67">
        <v>5</v>
      </c>
      <c r="F27" s="68">
        <v>5</v>
      </c>
      <c r="G27"/>
    </row>
    <row r="28" spans="1:7" x14ac:dyDescent="0.3">
      <c r="A28" s="57"/>
      <c r="B28" s="57"/>
      <c r="C28" s="58" t="s">
        <v>16</v>
      </c>
      <c r="D28" s="69">
        <v>151</v>
      </c>
      <c r="E28" s="25">
        <v>107</v>
      </c>
      <c r="F28" s="70">
        <v>92</v>
      </c>
      <c r="G28"/>
    </row>
    <row r="29" spans="1:7" x14ac:dyDescent="0.3">
      <c r="A29" s="57"/>
      <c r="B29" s="57"/>
      <c r="C29" s="58" t="s">
        <v>17</v>
      </c>
      <c r="D29" s="69">
        <v>1084</v>
      </c>
      <c r="E29" s="25">
        <v>952</v>
      </c>
      <c r="F29" s="70">
        <v>916</v>
      </c>
      <c r="G29"/>
    </row>
    <row r="30" spans="1:7" x14ac:dyDescent="0.3">
      <c r="A30" s="57"/>
      <c r="B30" s="57"/>
      <c r="C30" s="58" t="s">
        <v>18</v>
      </c>
      <c r="D30" s="69">
        <v>140</v>
      </c>
      <c r="E30" s="25">
        <v>114</v>
      </c>
      <c r="F30" s="70">
        <v>112</v>
      </c>
      <c r="G30"/>
    </row>
    <row r="31" spans="1:7" x14ac:dyDescent="0.3">
      <c r="A31" s="54">
        <v>2014</v>
      </c>
      <c r="B31" s="54" t="s">
        <v>11</v>
      </c>
      <c r="C31" s="54" t="s">
        <v>15</v>
      </c>
      <c r="D31" s="66">
        <v>0</v>
      </c>
      <c r="E31" s="67">
        <v>0</v>
      </c>
      <c r="F31" s="68">
        <v>0</v>
      </c>
      <c r="G31"/>
    </row>
    <row r="32" spans="1:7" x14ac:dyDescent="0.3">
      <c r="A32" s="57"/>
      <c r="B32" s="57"/>
      <c r="C32" s="58" t="s">
        <v>16</v>
      </c>
      <c r="D32" s="69">
        <v>8</v>
      </c>
      <c r="E32" s="25">
        <v>8</v>
      </c>
      <c r="F32" s="70">
        <v>3</v>
      </c>
      <c r="G32"/>
    </row>
    <row r="33" spans="1:7" x14ac:dyDescent="0.3">
      <c r="A33" s="57"/>
      <c r="B33" s="57"/>
      <c r="C33" s="58" t="s">
        <v>17</v>
      </c>
      <c r="D33" s="69">
        <v>27</v>
      </c>
      <c r="E33" s="25">
        <v>26</v>
      </c>
      <c r="F33" s="70">
        <v>26</v>
      </c>
      <c r="G33"/>
    </row>
    <row r="34" spans="1:7" x14ac:dyDescent="0.3">
      <c r="A34" s="57"/>
      <c r="B34" s="57"/>
      <c r="C34" s="58" t="s">
        <v>18</v>
      </c>
      <c r="D34" s="69">
        <v>3</v>
      </c>
      <c r="E34" s="25">
        <v>2</v>
      </c>
      <c r="F34" s="70">
        <v>2</v>
      </c>
      <c r="G34"/>
    </row>
    <row r="35" spans="1:7" x14ac:dyDescent="0.3">
      <c r="A35" s="57"/>
      <c r="B35" s="54" t="s">
        <v>12</v>
      </c>
      <c r="C35" s="54" t="s">
        <v>15</v>
      </c>
      <c r="D35" s="66">
        <v>0</v>
      </c>
      <c r="E35" s="67">
        <v>0</v>
      </c>
      <c r="F35" s="68">
        <v>0</v>
      </c>
      <c r="G35"/>
    </row>
    <row r="36" spans="1:7" x14ac:dyDescent="0.3">
      <c r="A36" s="57"/>
      <c r="B36" s="57"/>
      <c r="C36" s="58" t="s">
        <v>16</v>
      </c>
      <c r="D36" s="69">
        <v>7</v>
      </c>
      <c r="E36" s="25">
        <v>7</v>
      </c>
      <c r="F36" s="70">
        <v>7</v>
      </c>
      <c r="G36"/>
    </row>
    <row r="37" spans="1:7" x14ac:dyDescent="0.3">
      <c r="A37" s="57"/>
      <c r="B37" s="57"/>
      <c r="C37" s="58" t="s">
        <v>17</v>
      </c>
      <c r="D37" s="69">
        <v>58</v>
      </c>
      <c r="E37" s="25">
        <v>21</v>
      </c>
      <c r="F37" s="70">
        <v>16</v>
      </c>
      <c r="G37"/>
    </row>
    <row r="38" spans="1:7" x14ac:dyDescent="0.3">
      <c r="A38" s="57"/>
      <c r="B38" s="57"/>
      <c r="C38" s="58" t="s">
        <v>18</v>
      </c>
      <c r="D38" s="69">
        <v>2</v>
      </c>
      <c r="E38" s="25">
        <v>2</v>
      </c>
      <c r="F38" s="70">
        <v>2</v>
      </c>
      <c r="G38"/>
    </row>
    <row r="39" spans="1:7" x14ac:dyDescent="0.3">
      <c r="A39" s="54">
        <v>2015</v>
      </c>
      <c r="B39" s="54" t="s">
        <v>11</v>
      </c>
      <c r="C39" s="54" t="s">
        <v>15</v>
      </c>
      <c r="D39" s="66">
        <v>0</v>
      </c>
      <c r="E39" s="67">
        <v>0</v>
      </c>
      <c r="F39" s="68">
        <v>0</v>
      </c>
      <c r="G39"/>
    </row>
    <row r="40" spans="1:7" x14ac:dyDescent="0.3">
      <c r="A40" s="57"/>
      <c r="B40" s="57"/>
      <c r="C40" s="58" t="s">
        <v>16</v>
      </c>
      <c r="D40" s="69">
        <v>0</v>
      </c>
      <c r="E40" s="25">
        <v>0</v>
      </c>
      <c r="F40" s="70">
        <v>0</v>
      </c>
      <c r="G40"/>
    </row>
    <row r="41" spans="1:7" x14ac:dyDescent="0.3">
      <c r="A41" s="57"/>
      <c r="B41" s="57"/>
      <c r="C41" s="58" t="s">
        <v>17</v>
      </c>
      <c r="D41" s="69">
        <v>0</v>
      </c>
      <c r="E41" s="25">
        <v>0</v>
      </c>
      <c r="F41" s="70">
        <v>0</v>
      </c>
      <c r="G41"/>
    </row>
    <row r="42" spans="1:7" x14ac:dyDescent="0.3">
      <c r="A42" s="57"/>
      <c r="B42" s="57"/>
      <c r="C42" s="58" t="s">
        <v>18</v>
      </c>
      <c r="D42" s="69">
        <v>0</v>
      </c>
      <c r="E42" s="25">
        <v>0</v>
      </c>
      <c r="F42" s="70">
        <v>0</v>
      </c>
      <c r="G42"/>
    </row>
    <row r="43" spans="1:7" x14ac:dyDescent="0.3">
      <c r="A43" s="57"/>
      <c r="B43" s="54" t="s">
        <v>12</v>
      </c>
      <c r="C43" s="54" t="s">
        <v>15</v>
      </c>
      <c r="D43" s="66">
        <v>0</v>
      </c>
      <c r="E43" s="67">
        <v>0</v>
      </c>
      <c r="F43" s="68">
        <v>0</v>
      </c>
      <c r="G43"/>
    </row>
    <row r="44" spans="1:7" x14ac:dyDescent="0.3">
      <c r="A44" s="57"/>
      <c r="B44" s="57"/>
      <c r="C44" s="58" t="s">
        <v>16</v>
      </c>
      <c r="D44" s="69">
        <v>0</v>
      </c>
      <c r="E44" s="25">
        <v>0</v>
      </c>
      <c r="F44" s="70">
        <v>0</v>
      </c>
      <c r="G44"/>
    </row>
    <row r="45" spans="1:7" x14ac:dyDescent="0.3">
      <c r="A45" s="57"/>
      <c r="B45" s="57"/>
      <c r="C45" s="58" t="s">
        <v>17</v>
      </c>
      <c r="D45" s="69">
        <v>0</v>
      </c>
      <c r="E45" s="25">
        <v>0</v>
      </c>
      <c r="F45" s="70">
        <v>0</v>
      </c>
      <c r="G45"/>
    </row>
    <row r="46" spans="1:7" x14ac:dyDescent="0.3">
      <c r="A46" s="59"/>
      <c r="B46" s="59"/>
      <c r="C46" s="60" t="s">
        <v>18</v>
      </c>
      <c r="D46" s="71">
        <v>0</v>
      </c>
      <c r="E46" s="72">
        <v>0</v>
      </c>
      <c r="F46" s="73">
        <v>0</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G137"/>
    </row>
    <row r="138" spans="4:7" x14ac:dyDescent="0.3">
      <c r="G138"/>
    </row>
    <row r="139" spans="4:7" x14ac:dyDescent="0.3">
      <c r="G139"/>
    </row>
    <row r="140" spans="4:7" x14ac:dyDescent="0.3">
      <c r="G140"/>
    </row>
    <row r="141" spans="4:7" x14ac:dyDescent="0.3">
      <c r="G141"/>
    </row>
    <row r="142" spans="4:7" x14ac:dyDescent="0.3">
      <c r="G142"/>
    </row>
    <row r="143" spans="4:7" x14ac:dyDescent="0.3">
      <c r="G143"/>
    </row>
    <row r="144" spans="4:7" x14ac:dyDescent="0.3">
      <c r="G144"/>
    </row>
    <row r="145" spans="7:7" x14ac:dyDescent="0.3">
      <c r="G145"/>
    </row>
    <row r="146" spans="7:7" x14ac:dyDescent="0.3">
      <c r="G146"/>
    </row>
    <row r="147" spans="7:7" x14ac:dyDescent="0.3">
      <c r="G147"/>
    </row>
    <row r="148" spans="7:7" x14ac:dyDescent="0.3">
      <c r="G148"/>
    </row>
    <row r="149" spans="7:7" x14ac:dyDescent="0.3">
      <c r="G149"/>
    </row>
    <row r="150" spans="7:7" x14ac:dyDescent="0.3">
      <c r="G150"/>
    </row>
    <row r="151" spans="7:7" x14ac:dyDescent="0.3">
      <c r="G151"/>
    </row>
    <row r="152" spans="7:7" x14ac:dyDescent="0.3">
      <c r="G152"/>
    </row>
    <row r="153" spans="7:7" x14ac:dyDescent="0.3">
      <c r="G153"/>
    </row>
    <row r="154" spans="7:7" x14ac:dyDescent="0.3">
      <c r="G154"/>
    </row>
    <row r="155" spans="7:7" x14ac:dyDescent="0.3">
      <c r="G155"/>
    </row>
    <row r="156" spans="7:7" x14ac:dyDescent="0.3">
      <c r="G156"/>
    </row>
    <row r="157" spans="7:7" x14ac:dyDescent="0.3">
      <c r="G157"/>
    </row>
    <row r="158" spans="7:7" x14ac:dyDescent="0.3">
      <c r="G158"/>
    </row>
    <row r="159" spans="7:7" x14ac:dyDescent="0.3">
      <c r="G159"/>
    </row>
    <row r="160" spans="7:7" x14ac:dyDescent="0.3">
      <c r="G160"/>
    </row>
    <row r="161" spans="7:7" x14ac:dyDescent="0.3">
      <c r="G161"/>
    </row>
    <row r="162" spans="7:7" x14ac:dyDescent="0.3">
      <c r="G162"/>
    </row>
    <row r="163" spans="7:7" x14ac:dyDescent="0.3">
      <c r="G163"/>
    </row>
    <row r="164" spans="7:7" x14ac:dyDescent="0.3">
      <c r="G164"/>
    </row>
    <row r="165" spans="7:7" x14ac:dyDescent="0.3">
      <c r="G165"/>
    </row>
    <row r="166" spans="7:7" x14ac:dyDescent="0.3">
      <c r="G166"/>
    </row>
    <row r="167" spans="7:7" x14ac:dyDescent="0.3">
      <c r="G167"/>
    </row>
    <row r="168" spans="7:7" x14ac:dyDescent="0.3">
      <c r="G168"/>
    </row>
    <row r="169" spans="7:7" x14ac:dyDescent="0.3">
      <c r="G169"/>
    </row>
    <row r="170" spans="7:7" x14ac:dyDescent="0.3">
      <c r="G170"/>
    </row>
    <row r="171" spans="7:7" x14ac:dyDescent="0.3">
      <c r="G171"/>
    </row>
    <row r="172" spans="7:7" x14ac:dyDescent="0.3">
      <c r="G172"/>
    </row>
    <row r="173" spans="7:7" x14ac:dyDescent="0.3">
      <c r="G173"/>
    </row>
    <row r="174" spans="7:7" x14ac:dyDescent="0.3">
      <c r="G174"/>
    </row>
    <row r="175" spans="7:7" x14ac:dyDescent="0.3">
      <c r="G175"/>
    </row>
    <row r="176" spans="7:7" x14ac:dyDescent="0.3">
      <c r="G176"/>
    </row>
    <row r="177" spans="7:7" x14ac:dyDescent="0.3">
      <c r="G177"/>
    </row>
    <row r="178" spans="7:7" x14ac:dyDescent="0.3">
      <c r="G178"/>
    </row>
    <row r="179" spans="7:7" x14ac:dyDescent="0.3">
      <c r="G179"/>
    </row>
    <row r="180" spans="7:7" x14ac:dyDescent="0.3">
      <c r="G180"/>
    </row>
    <row r="181" spans="7:7" x14ac:dyDescent="0.3">
      <c r="G181"/>
    </row>
    <row r="182" spans="7:7" x14ac:dyDescent="0.3">
      <c r="G182"/>
    </row>
    <row r="183" spans="7:7" x14ac:dyDescent="0.3">
      <c r="G183"/>
    </row>
    <row r="184" spans="7:7" x14ac:dyDescent="0.3">
      <c r="G184"/>
    </row>
    <row r="185" spans="7:7" x14ac:dyDescent="0.3">
      <c r="G185"/>
    </row>
    <row r="186" spans="7:7" x14ac:dyDescent="0.3">
      <c r="G186"/>
    </row>
    <row r="187" spans="7:7" x14ac:dyDescent="0.3">
      <c r="G187"/>
    </row>
    <row r="188" spans="7:7" x14ac:dyDescent="0.3">
      <c r="G188"/>
    </row>
    <row r="189" spans="7:7" x14ac:dyDescent="0.3">
      <c r="G189"/>
    </row>
    <row r="190" spans="7:7" x14ac:dyDescent="0.3">
      <c r="G190"/>
    </row>
    <row r="191" spans="7:7" x14ac:dyDescent="0.3">
      <c r="G191"/>
    </row>
    <row r="192" spans="7:7" x14ac:dyDescent="0.3">
      <c r="G192"/>
    </row>
    <row r="193" spans="7:7" x14ac:dyDescent="0.3">
      <c r="G193"/>
    </row>
    <row r="194" spans="7:7" x14ac:dyDescent="0.3">
      <c r="G194"/>
    </row>
    <row r="195" spans="7:7" x14ac:dyDescent="0.3">
      <c r="G195"/>
    </row>
    <row r="196" spans="7:7" x14ac:dyDescent="0.3">
      <c r="G196"/>
    </row>
    <row r="197" spans="7:7" x14ac:dyDescent="0.3">
      <c r="G197"/>
    </row>
    <row r="198" spans="7:7" x14ac:dyDescent="0.3">
      <c r="G198"/>
    </row>
    <row r="199" spans="7:7" x14ac:dyDescent="0.3">
      <c r="G199"/>
    </row>
    <row r="200" spans="7:7" x14ac:dyDescent="0.3">
      <c r="G200"/>
    </row>
    <row r="201" spans="7:7" x14ac:dyDescent="0.3">
      <c r="G201"/>
    </row>
    <row r="202" spans="7:7" x14ac:dyDescent="0.3">
      <c r="G202"/>
    </row>
    <row r="203" spans="7:7" x14ac:dyDescent="0.3">
      <c r="G203"/>
    </row>
    <row r="204" spans="7:7" x14ac:dyDescent="0.3">
      <c r="G204"/>
    </row>
    <row r="205" spans="7:7" x14ac:dyDescent="0.3">
      <c r="G205"/>
    </row>
    <row r="206" spans="7:7" x14ac:dyDescent="0.3">
      <c r="G206"/>
    </row>
    <row r="207" spans="7:7" x14ac:dyDescent="0.3">
      <c r="G207"/>
    </row>
    <row r="208" spans="7:7" x14ac:dyDescent="0.3">
      <c r="G208"/>
    </row>
    <row r="209" spans="7:7" x14ac:dyDescent="0.3">
      <c r="G209"/>
    </row>
    <row r="210" spans="7:7" x14ac:dyDescent="0.3">
      <c r="G210"/>
    </row>
    <row r="211" spans="7:7" x14ac:dyDescent="0.3">
      <c r="G211"/>
    </row>
    <row r="212" spans="7:7" x14ac:dyDescent="0.3">
      <c r="G212"/>
    </row>
    <row r="213" spans="7:7" x14ac:dyDescent="0.3">
      <c r="G213"/>
    </row>
    <row r="214" spans="7:7" x14ac:dyDescent="0.3">
      <c r="G214"/>
    </row>
    <row r="215" spans="7:7" x14ac:dyDescent="0.3">
      <c r="G215"/>
    </row>
    <row r="216" spans="7:7" x14ac:dyDescent="0.3">
      <c r="G216"/>
    </row>
    <row r="217" spans="7:7" x14ac:dyDescent="0.3">
      <c r="G217"/>
    </row>
    <row r="218" spans="7:7" x14ac:dyDescent="0.3">
      <c r="G218"/>
    </row>
    <row r="219" spans="7:7" x14ac:dyDescent="0.3">
      <c r="G219"/>
    </row>
    <row r="220" spans="7:7" x14ac:dyDescent="0.3">
      <c r="G220"/>
    </row>
    <row r="221" spans="7:7" x14ac:dyDescent="0.3">
      <c r="G221"/>
    </row>
    <row r="222" spans="7:7" x14ac:dyDescent="0.3">
      <c r="G222"/>
    </row>
    <row r="223" spans="7:7" x14ac:dyDescent="0.3">
      <c r="G223"/>
    </row>
    <row r="224" spans="7:7" x14ac:dyDescent="0.3">
      <c r="G224"/>
    </row>
    <row r="225" spans="7:7" x14ac:dyDescent="0.3">
      <c r="G225"/>
    </row>
    <row r="226" spans="7:7" x14ac:dyDescent="0.3">
      <c r="G226"/>
    </row>
    <row r="227" spans="7:7" x14ac:dyDescent="0.3">
      <c r="G227"/>
    </row>
    <row r="228" spans="7:7" x14ac:dyDescent="0.3">
      <c r="G228"/>
    </row>
    <row r="229" spans="7:7" x14ac:dyDescent="0.3">
      <c r="G229"/>
    </row>
    <row r="230" spans="7:7" x14ac:dyDescent="0.3">
      <c r="G230"/>
    </row>
    <row r="231" spans="7:7" x14ac:dyDescent="0.3">
      <c r="G231"/>
    </row>
    <row r="232" spans="7:7" x14ac:dyDescent="0.3">
      <c r="G232"/>
    </row>
    <row r="233" spans="7:7" x14ac:dyDescent="0.3">
      <c r="G233"/>
    </row>
    <row r="234" spans="7:7" x14ac:dyDescent="0.3">
      <c r="G234"/>
    </row>
    <row r="235" spans="7:7" x14ac:dyDescent="0.3">
      <c r="G235"/>
    </row>
    <row r="236" spans="7:7" x14ac:dyDescent="0.3">
      <c r="G236"/>
    </row>
    <row r="237" spans="7:7" x14ac:dyDescent="0.3">
      <c r="G237"/>
    </row>
    <row r="238" spans="7:7" x14ac:dyDescent="0.3">
      <c r="G238"/>
    </row>
    <row r="239" spans="7:7" x14ac:dyDescent="0.3">
      <c r="G239"/>
    </row>
    <row r="240" spans="7:7" x14ac:dyDescent="0.3">
      <c r="G240"/>
    </row>
    <row r="241" spans="7:7" x14ac:dyDescent="0.3">
      <c r="G241"/>
    </row>
    <row r="242" spans="7:7" x14ac:dyDescent="0.3">
      <c r="G242"/>
    </row>
    <row r="243" spans="7:7" x14ac:dyDescent="0.3">
      <c r="G243"/>
    </row>
    <row r="244" spans="7:7" x14ac:dyDescent="0.3">
      <c r="G244"/>
    </row>
    <row r="245" spans="7:7" x14ac:dyDescent="0.3">
      <c r="G245"/>
    </row>
    <row r="246" spans="7:7" x14ac:dyDescent="0.3">
      <c r="G246"/>
    </row>
    <row r="247" spans="7:7" x14ac:dyDescent="0.3">
      <c r="G247"/>
    </row>
  </sheetData>
  <sheetProtection algorithmName="SHA-512" hashValue="HAipGVppWSYxrFW9v2xSwNDhMa6fm20vdPvGh629Gh2Otrcjv1I5V1aP2uLRD8EPFHdZ0GwT9xoaTctFqTWwZA==" saltValue="5hEhpBeGUq3twQ98BjW3fw==" spinCount="100000" sheet="1" autoFilter="0" pivotTables="0"/>
  <mergeCells count="2">
    <mergeCell ref="A1:F1"/>
    <mergeCell ref="C3:F3"/>
  </mergeCells>
  <pageMargins left="0.22916666666666666" right="0.23958333333333334" top="0.94791666666666663" bottom="0.75" header="0.3" footer="0.3"/>
  <pageSetup scale="92" orientation="portrait" horizontalDpi="1200" verticalDpi="1200" r:id="rId2"/>
  <headerFooter>
    <oddHeader>&amp;C&amp;"-,Bold"&amp;14Summary Table Report&amp;R&amp;G</oddHeader>
    <oddFooter>&amp;L </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247"/>
  <sheetViews>
    <sheetView showGridLines="0" view="pageLayout" zoomScaleNormal="100" workbookViewId="0">
      <selection activeCell="B3" sqref="B3"/>
    </sheetView>
  </sheetViews>
  <sheetFormatPr defaultRowHeight="14.4" x14ac:dyDescent="0.3"/>
  <cols>
    <col min="1" max="1" width="12.33203125" customWidth="1"/>
    <col min="2" max="2" width="20.6640625" customWidth="1"/>
    <col min="3" max="3" width="10.44140625" customWidth="1"/>
    <col min="4" max="4" width="19.88671875" style="25" customWidth="1"/>
    <col min="5" max="5" width="19.44140625" style="25" customWidth="1"/>
    <col min="6" max="6" width="17.88671875" style="25" customWidth="1"/>
    <col min="7" max="7" width="9.109375" style="1"/>
    <col min="8" max="8" width="35.6640625" bestFit="1" customWidth="1"/>
    <col min="9" max="9" width="6.88671875" customWidth="1"/>
    <col min="10" max="10" width="12.33203125" customWidth="1"/>
    <col min="11" max="11" width="6.6640625" customWidth="1"/>
    <col min="12" max="13" width="14.6640625" customWidth="1"/>
  </cols>
  <sheetData>
    <row r="1" spans="1:7" ht="32.25" customHeight="1" x14ac:dyDescent="0.3">
      <c r="A1" s="101" t="str">
        <f>CONCATENATE("Table 3. Number of Incident ", B3, " Days Supplied by Washout Period, Year, Sex, and Age Group")</f>
        <v>Table 3. Number of Incident BOCEPREVIR Days Supplied by Washout Period, Year, Sex, and Age Group</v>
      </c>
      <c r="B1" s="102"/>
      <c r="C1" s="102"/>
      <c r="D1" s="102"/>
      <c r="E1" s="102"/>
      <c r="F1" s="103"/>
    </row>
    <row r="2" spans="1:7" x14ac:dyDescent="0.3">
      <c r="A2" s="18"/>
      <c r="B2" s="5"/>
      <c r="C2" s="17"/>
      <c r="D2" s="26"/>
      <c r="E2" s="26"/>
      <c r="F2" s="27"/>
    </row>
    <row r="3" spans="1:7" ht="30" customHeight="1" x14ac:dyDescent="0.3">
      <c r="A3" s="62" t="s">
        <v>2</v>
      </c>
      <c r="B3" s="61" t="s">
        <v>14</v>
      </c>
      <c r="C3" s="104" t="s">
        <v>51</v>
      </c>
      <c r="D3" s="105"/>
      <c r="E3" s="105"/>
      <c r="F3" s="106"/>
      <c r="G3"/>
    </row>
    <row r="4" spans="1:7" x14ac:dyDescent="0.3">
      <c r="A4" s="18"/>
      <c r="B4" s="5"/>
      <c r="C4" s="5"/>
      <c r="D4" s="28"/>
      <c r="E4" s="28"/>
      <c r="F4" s="29"/>
      <c r="G4"/>
    </row>
    <row r="5" spans="1:7" x14ac:dyDescent="0.3">
      <c r="A5" s="63"/>
      <c r="B5" s="55"/>
      <c r="C5" s="55"/>
      <c r="D5" s="77" t="s">
        <v>3</v>
      </c>
      <c r="E5" s="64"/>
      <c r="F5" s="65"/>
      <c r="G5"/>
    </row>
    <row r="6" spans="1:7" ht="43.2" x14ac:dyDescent="0.3">
      <c r="A6" s="56" t="s">
        <v>1</v>
      </c>
      <c r="B6" s="56" t="s">
        <v>0</v>
      </c>
      <c r="C6" s="78" t="s">
        <v>52</v>
      </c>
      <c r="D6" s="79" t="s">
        <v>59</v>
      </c>
      <c r="E6" s="80" t="s">
        <v>60</v>
      </c>
      <c r="F6" s="81" t="s">
        <v>61</v>
      </c>
      <c r="G6"/>
    </row>
    <row r="7" spans="1:7" x14ac:dyDescent="0.3">
      <c r="A7" s="54">
        <v>2011</v>
      </c>
      <c r="B7" s="54" t="s">
        <v>11</v>
      </c>
      <c r="C7" s="54" t="s">
        <v>15</v>
      </c>
      <c r="D7" s="66">
        <v>532</v>
      </c>
      <c r="E7" s="67">
        <v>420</v>
      </c>
      <c r="F7" s="68">
        <v>364</v>
      </c>
      <c r="G7"/>
    </row>
    <row r="8" spans="1:7" x14ac:dyDescent="0.3">
      <c r="A8" s="57"/>
      <c r="B8" s="57"/>
      <c r="C8" s="58" t="s">
        <v>16</v>
      </c>
      <c r="D8" s="69">
        <v>2884</v>
      </c>
      <c r="E8" s="25">
        <v>2604</v>
      </c>
      <c r="F8" s="70">
        <v>2380</v>
      </c>
      <c r="G8"/>
    </row>
    <row r="9" spans="1:7" x14ac:dyDescent="0.3">
      <c r="A9" s="57"/>
      <c r="B9" s="57"/>
      <c r="C9" s="58" t="s">
        <v>17</v>
      </c>
      <c r="D9" s="69">
        <v>16520</v>
      </c>
      <c r="E9" s="25">
        <v>15900</v>
      </c>
      <c r="F9" s="70">
        <v>14892</v>
      </c>
      <c r="G9"/>
    </row>
    <row r="10" spans="1:7" x14ac:dyDescent="0.3">
      <c r="A10" s="57"/>
      <c r="B10" s="57"/>
      <c r="C10" s="58" t="s">
        <v>18</v>
      </c>
      <c r="D10" s="69">
        <v>1514</v>
      </c>
      <c r="E10" s="25">
        <v>1514</v>
      </c>
      <c r="F10" s="70">
        <v>1346</v>
      </c>
      <c r="G10"/>
    </row>
    <row r="11" spans="1:7" x14ac:dyDescent="0.3">
      <c r="A11" s="57"/>
      <c r="B11" s="54" t="s">
        <v>12</v>
      </c>
      <c r="C11" s="54" t="s">
        <v>15</v>
      </c>
      <c r="D11" s="66">
        <v>84</v>
      </c>
      <c r="E11" s="67">
        <v>84</v>
      </c>
      <c r="F11" s="68">
        <v>84</v>
      </c>
      <c r="G11"/>
    </row>
    <row r="12" spans="1:7" x14ac:dyDescent="0.3">
      <c r="A12" s="57"/>
      <c r="B12" s="57"/>
      <c r="C12" s="58" t="s">
        <v>16</v>
      </c>
      <c r="D12" s="69">
        <v>2901</v>
      </c>
      <c r="E12" s="25">
        <v>2873</v>
      </c>
      <c r="F12" s="70">
        <v>2425</v>
      </c>
      <c r="G12"/>
    </row>
    <row r="13" spans="1:7" x14ac:dyDescent="0.3">
      <c r="A13" s="57"/>
      <c r="B13" s="57"/>
      <c r="C13" s="58" t="s">
        <v>17</v>
      </c>
      <c r="D13" s="69">
        <v>31000</v>
      </c>
      <c r="E13" s="25">
        <v>28837</v>
      </c>
      <c r="F13" s="70">
        <v>26581</v>
      </c>
      <c r="G13"/>
    </row>
    <row r="14" spans="1:7" x14ac:dyDescent="0.3">
      <c r="A14" s="57"/>
      <c r="B14" s="57"/>
      <c r="C14" s="58" t="s">
        <v>18</v>
      </c>
      <c r="D14" s="69">
        <v>2016</v>
      </c>
      <c r="E14" s="25">
        <v>2016</v>
      </c>
      <c r="F14" s="70">
        <v>1876</v>
      </c>
      <c r="G14"/>
    </row>
    <row r="15" spans="1:7" x14ac:dyDescent="0.3">
      <c r="A15" s="54">
        <v>2012</v>
      </c>
      <c r="B15" s="54" t="s">
        <v>11</v>
      </c>
      <c r="C15" s="54" t="s">
        <v>15</v>
      </c>
      <c r="D15" s="66">
        <v>196</v>
      </c>
      <c r="E15" s="67">
        <v>28</v>
      </c>
      <c r="F15" s="68">
        <v>28</v>
      </c>
      <c r="G15"/>
    </row>
    <row r="16" spans="1:7" x14ac:dyDescent="0.3">
      <c r="A16" s="57"/>
      <c r="B16" s="57"/>
      <c r="C16" s="58" t="s">
        <v>16</v>
      </c>
      <c r="D16" s="69">
        <v>2989</v>
      </c>
      <c r="E16" s="25">
        <v>2597</v>
      </c>
      <c r="F16" s="70">
        <v>2177</v>
      </c>
      <c r="G16"/>
    </row>
    <row r="17" spans="1:7" x14ac:dyDescent="0.3">
      <c r="A17" s="57"/>
      <c r="B17" s="57"/>
      <c r="C17" s="58" t="s">
        <v>17</v>
      </c>
      <c r="D17" s="69">
        <v>21593</v>
      </c>
      <c r="E17" s="25">
        <v>19305</v>
      </c>
      <c r="F17" s="70">
        <v>18073</v>
      </c>
      <c r="G17"/>
    </row>
    <row r="18" spans="1:7" x14ac:dyDescent="0.3">
      <c r="A18" s="57"/>
      <c r="B18" s="57"/>
      <c r="C18" s="58" t="s">
        <v>18</v>
      </c>
      <c r="D18" s="69">
        <v>4356</v>
      </c>
      <c r="E18" s="25">
        <v>3376</v>
      </c>
      <c r="F18" s="70">
        <v>3348</v>
      </c>
      <c r="G18"/>
    </row>
    <row r="19" spans="1:7" x14ac:dyDescent="0.3">
      <c r="A19" s="57"/>
      <c r="B19" s="54" t="s">
        <v>12</v>
      </c>
      <c r="C19" s="54" t="s">
        <v>15</v>
      </c>
      <c r="D19" s="66">
        <v>170</v>
      </c>
      <c r="E19" s="67">
        <v>170</v>
      </c>
      <c r="F19" s="68">
        <v>170</v>
      </c>
      <c r="G19"/>
    </row>
    <row r="20" spans="1:7" x14ac:dyDescent="0.3">
      <c r="A20" s="57"/>
      <c r="B20" s="57"/>
      <c r="C20" s="58" t="s">
        <v>16</v>
      </c>
      <c r="D20" s="69">
        <v>5998</v>
      </c>
      <c r="E20" s="25">
        <v>4834</v>
      </c>
      <c r="F20" s="70">
        <v>4216</v>
      </c>
      <c r="G20"/>
    </row>
    <row r="21" spans="1:7" x14ac:dyDescent="0.3">
      <c r="A21" s="57"/>
      <c r="B21" s="57"/>
      <c r="C21" s="58" t="s">
        <v>17</v>
      </c>
      <c r="D21" s="69">
        <v>49052</v>
      </c>
      <c r="E21" s="25">
        <v>43661</v>
      </c>
      <c r="F21" s="70">
        <v>42345</v>
      </c>
      <c r="G21"/>
    </row>
    <row r="22" spans="1:7" x14ac:dyDescent="0.3">
      <c r="A22" s="57"/>
      <c r="B22" s="57"/>
      <c r="C22" s="58" t="s">
        <v>18</v>
      </c>
      <c r="D22" s="69">
        <v>4388</v>
      </c>
      <c r="E22" s="25">
        <v>4304</v>
      </c>
      <c r="F22" s="70">
        <v>4078</v>
      </c>
      <c r="G22"/>
    </row>
    <row r="23" spans="1:7" x14ac:dyDescent="0.3">
      <c r="A23" s="54">
        <v>2013</v>
      </c>
      <c r="B23" s="54" t="s">
        <v>11</v>
      </c>
      <c r="C23" s="54" t="s">
        <v>15</v>
      </c>
      <c r="D23" s="66">
        <v>28</v>
      </c>
      <c r="E23" s="67">
        <v>0</v>
      </c>
      <c r="F23" s="68">
        <v>0</v>
      </c>
      <c r="G23"/>
    </row>
    <row r="24" spans="1:7" x14ac:dyDescent="0.3">
      <c r="A24" s="57"/>
      <c r="B24" s="57"/>
      <c r="C24" s="58" t="s">
        <v>16</v>
      </c>
      <c r="D24" s="69">
        <v>2198</v>
      </c>
      <c r="E24" s="25">
        <v>1526</v>
      </c>
      <c r="F24" s="70">
        <v>1442</v>
      </c>
      <c r="G24"/>
    </row>
    <row r="25" spans="1:7" x14ac:dyDescent="0.3">
      <c r="A25" s="57"/>
      <c r="B25" s="57"/>
      <c r="C25" s="58" t="s">
        <v>17</v>
      </c>
      <c r="D25" s="69">
        <v>13355</v>
      </c>
      <c r="E25" s="25">
        <v>11631</v>
      </c>
      <c r="F25" s="70">
        <v>10903</v>
      </c>
      <c r="G25"/>
    </row>
    <row r="26" spans="1:7" x14ac:dyDescent="0.3">
      <c r="A26" s="57"/>
      <c r="B26" s="57"/>
      <c r="C26" s="58" t="s">
        <v>18</v>
      </c>
      <c r="D26" s="69">
        <v>1937</v>
      </c>
      <c r="E26" s="25">
        <v>1909</v>
      </c>
      <c r="F26" s="70">
        <v>1881</v>
      </c>
      <c r="G26"/>
    </row>
    <row r="27" spans="1:7" x14ac:dyDescent="0.3">
      <c r="A27" s="57"/>
      <c r="B27" s="54" t="s">
        <v>12</v>
      </c>
      <c r="C27" s="54" t="s">
        <v>15</v>
      </c>
      <c r="D27" s="66">
        <v>136</v>
      </c>
      <c r="E27" s="67">
        <v>136</v>
      </c>
      <c r="F27" s="68">
        <v>136</v>
      </c>
      <c r="G27"/>
    </row>
    <row r="28" spans="1:7" x14ac:dyDescent="0.3">
      <c r="A28" s="57"/>
      <c r="B28" s="57"/>
      <c r="C28" s="58" t="s">
        <v>16</v>
      </c>
      <c r="D28" s="69">
        <v>3855</v>
      </c>
      <c r="E28" s="25">
        <v>2735</v>
      </c>
      <c r="F28" s="70">
        <v>2315</v>
      </c>
      <c r="G28"/>
    </row>
    <row r="29" spans="1:7" x14ac:dyDescent="0.3">
      <c r="A29" s="57"/>
      <c r="B29" s="57"/>
      <c r="C29" s="58" t="s">
        <v>17</v>
      </c>
      <c r="D29" s="69">
        <v>26570</v>
      </c>
      <c r="E29" s="25">
        <v>23098</v>
      </c>
      <c r="F29" s="70">
        <v>22086</v>
      </c>
      <c r="G29"/>
    </row>
    <row r="30" spans="1:7" x14ac:dyDescent="0.3">
      <c r="A30" s="57"/>
      <c r="B30" s="57"/>
      <c r="C30" s="58" t="s">
        <v>18</v>
      </c>
      <c r="D30" s="69">
        <v>3370</v>
      </c>
      <c r="E30" s="25">
        <v>2706</v>
      </c>
      <c r="F30" s="70">
        <v>2650</v>
      </c>
      <c r="G30"/>
    </row>
    <row r="31" spans="1:7" x14ac:dyDescent="0.3">
      <c r="A31" s="54">
        <v>2014</v>
      </c>
      <c r="B31" s="54" t="s">
        <v>11</v>
      </c>
      <c r="C31" s="54" t="s">
        <v>15</v>
      </c>
      <c r="D31" s="66">
        <v>0</v>
      </c>
      <c r="E31" s="67">
        <v>0</v>
      </c>
      <c r="F31" s="68">
        <v>0</v>
      </c>
      <c r="G31"/>
    </row>
    <row r="32" spans="1:7" x14ac:dyDescent="0.3">
      <c r="A32" s="57"/>
      <c r="B32" s="57"/>
      <c r="C32" s="58" t="s">
        <v>16</v>
      </c>
      <c r="D32" s="69">
        <v>224</v>
      </c>
      <c r="E32" s="25">
        <v>224</v>
      </c>
      <c r="F32" s="70">
        <v>84</v>
      </c>
      <c r="G32"/>
    </row>
    <row r="33" spans="1:7" x14ac:dyDescent="0.3">
      <c r="A33" s="57"/>
      <c r="B33" s="57"/>
      <c r="C33" s="58" t="s">
        <v>17</v>
      </c>
      <c r="D33" s="69">
        <v>658</v>
      </c>
      <c r="E33" s="25">
        <v>630</v>
      </c>
      <c r="F33" s="70">
        <v>630</v>
      </c>
      <c r="G33"/>
    </row>
    <row r="34" spans="1:7" x14ac:dyDescent="0.3">
      <c r="A34" s="57"/>
      <c r="B34" s="57"/>
      <c r="C34" s="58" t="s">
        <v>18</v>
      </c>
      <c r="D34" s="69">
        <v>84</v>
      </c>
      <c r="E34" s="25">
        <v>56</v>
      </c>
      <c r="F34" s="70">
        <v>56</v>
      </c>
      <c r="G34"/>
    </row>
    <row r="35" spans="1:7" x14ac:dyDescent="0.3">
      <c r="A35" s="57"/>
      <c r="B35" s="54" t="s">
        <v>12</v>
      </c>
      <c r="C35" s="54" t="s">
        <v>15</v>
      </c>
      <c r="D35" s="66">
        <v>0</v>
      </c>
      <c r="E35" s="67">
        <v>0</v>
      </c>
      <c r="F35" s="68">
        <v>0</v>
      </c>
      <c r="G35"/>
    </row>
    <row r="36" spans="1:7" x14ac:dyDescent="0.3">
      <c r="A36" s="57"/>
      <c r="B36" s="57"/>
      <c r="C36" s="58" t="s">
        <v>16</v>
      </c>
      <c r="D36" s="69">
        <v>196</v>
      </c>
      <c r="E36" s="25">
        <v>196</v>
      </c>
      <c r="F36" s="70">
        <v>196</v>
      </c>
      <c r="G36"/>
    </row>
    <row r="37" spans="1:7" x14ac:dyDescent="0.3">
      <c r="A37" s="57"/>
      <c r="B37" s="57"/>
      <c r="C37" s="58" t="s">
        <v>17</v>
      </c>
      <c r="D37" s="69">
        <v>1549</v>
      </c>
      <c r="E37" s="25">
        <v>548</v>
      </c>
      <c r="F37" s="70">
        <v>406</v>
      </c>
      <c r="G37"/>
    </row>
    <row r="38" spans="1:7" x14ac:dyDescent="0.3">
      <c r="A38" s="57"/>
      <c r="B38" s="57"/>
      <c r="C38" s="58" t="s">
        <v>18</v>
      </c>
      <c r="D38" s="69">
        <v>56</v>
      </c>
      <c r="E38" s="25">
        <v>56</v>
      </c>
      <c r="F38" s="70">
        <v>56</v>
      </c>
      <c r="G38"/>
    </row>
    <row r="39" spans="1:7" x14ac:dyDescent="0.3">
      <c r="A39" s="54">
        <v>2015</v>
      </c>
      <c r="B39" s="54" t="s">
        <v>11</v>
      </c>
      <c r="C39" s="54" t="s">
        <v>15</v>
      </c>
      <c r="D39" s="66">
        <v>0</v>
      </c>
      <c r="E39" s="67">
        <v>0</v>
      </c>
      <c r="F39" s="68">
        <v>0</v>
      </c>
      <c r="G39"/>
    </row>
    <row r="40" spans="1:7" x14ac:dyDescent="0.3">
      <c r="A40" s="57"/>
      <c r="B40" s="57"/>
      <c r="C40" s="58" t="s">
        <v>16</v>
      </c>
      <c r="D40" s="69">
        <v>0</v>
      </c>
      <c r="E40" s="25">
        <v>0</v>
      </c>
      <c r="F40" s="70">
        <v>0</v>
      </c>
      <c r="G40"/>
    </row>
    <row r="41" spans="1:7" x14ac:dyDescent="0.3">
      <c r="A41" s="57"/>
      <c r="B41" s="57"/>
      <c r="C41" s="58" t="s">
        <v>17</v>
      </c>
      <c r="D41" s="69">
        <v>0</v>
      </c>
      <c r="E41" s="25">
        <v>0</v>
      </c>
      <c r="F41" s="70">
        <v>0</v>
      </c>
      <c r="G41"/>
    </row>
    <row r="42" spans="1:7" x14ac:dyDescent="0.3">
      <c r="A42" s="57"/>
      <c r="B42" s="57"/>
      <c r="C42" s="58" t="s">
        <v>18</v>
      </c>
      <c r="D42" s="69">
        <v>0</v>
      </c>
      <c r="E42" s="25">
        <v>0</v>
      </c>
      <c r="F42" s="70">
        <v>0</v>
      </c>
      <c r="G42"/>
    </row>
    <row r="43" spans="1:7" x14ac:dyDescent="0.3">
      <c r="A43" s="57"/>
      <c r="B43" s="54" t="s">
        <v>12</v>
      </c>
      <c r="C43" s="54" t="s">
        <v>15</v>
      </c>
      <c r="D43" s="66">
        <v>0</v>
      </c>
      <c r="E43" s="67">
        <v>0</v>
      </c>
      <c r="F43" s="68">
        <v>0</v>
      </c>
      <c r="G43"/>
    </row>
    <row r="44" spans="1:7" x14ac:dyDescent="0.3">
      <c r="A44" s="57"/>
      <c r="B44" s="57"/>
      <c r="C44" s="58" t="s">
        <v>16</v>
      </c>
      <c r="D44" s="69">
        <v>0</v>
      </c>
      <c r="E44" s="25">
        <v>0</v>
      </c>
      <c r="F44" s="70">
        <v>0</v>
      </c>
      <c r="G44"/>
    </row>
    <row r="45" spans="1:7" x14ac:dyDescent="0.3">
      <c r="A45" s="57"/>
      <c r="B45" s="57"/>
      <c r="C45" s="58" t="s">
        <v>17</v>
      </c>
      <c r="D45" s="69">
        <v>0</v>
      </c>
      <c r="E45" s="25">
        <v>0</v>
      </c>
      <c r="F45" s="70">
        <v>0</v>
      </c>
      <c r="G45"/>
    </row>
    <row r="46" spans="1:7" x14ac:dyDescent="0.3">
      <c r="A46" s="59"/>
      <c r="B46" s="59"/>
      <c r="C46" s="60" t="s">
        <v>18</v>
      </c>
      <c r="D46" s="71">
        <v>0</v>
      </c>
      <c r="E46" s="72">
        <v>0</v>
      </c>
      <c r="F46" s="73">
        <v>0</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G137"/>
    </row>
    <row r="138" spans="4:7" x14ac:dyDescent="0.3">
      <c r="G138"/>
    </row>
    <row r="139" spans="4:7" x14ac:dyDescent="0.3">
      <c r="G139"/>
    </row>
    <row r="140" spans="4:7" x14ac:dyDescent="0.3">
      <c r="G140"/>
    </row>
    <row r="141" spans="4:7" x14ac:dyDescent="0.3">
      <c r="G141"/>
    </row>
    <row r="142" spans="4:7" x14ac:dyDescent="0.3">
      <c r="G142"/>
    </row>
    <row r="143" spans="4:7" x14ac:dyDescent="0.3">
      <c r="G143"/>
    </row>
    <row r="144" spans="4:7" x14ac:dyDescent="0.3">
      <c r="G144"/>
    </row>
    <row r="145" spans="7:7" x14ac:dyDescent="0.3">
      <c r="G145"/>
    </row>
    <row r="146" spans="7:7" x14ac:dyDescent="0.3">
      <c r="G146"/>
    </row>
    <row r="147" spans="7:7" x14ac:dyDescent="0.3">
      <c r="G147"/>
    </row>
    <row r="148" spans="7:7" x14ac:dyDescent="0.3">
      <c r="G148"/>
    </row>
    <row r="149" spans="7:7" x14ac:dyDescent="0.3">
      <c r="G149"/>
    </row>
    <row r="150" spans="7:7" x14ac:dyDescent="0.3">
      <c r="G150"/>
    </row>
    <row r="151" spans="7:7" x14ac:dyDescent="0.3">
      <c r="G151"/>
    </row>
    <row r="152" spans="7:7" x14ac:dyDescent="0.3">
      <c r="G152"/>
    </row>
    <row r="153" spans="7:7" x14ac:dyDescent="0.3">
      <c r="G153"/>
    </row>
    <row r="154" spans="7:7" x14ac:dyDescent="0.3">
      <c r="G154"/>
    </row>
    <row r="155" spans="7:7" x14ac:dyDescent="0.3">
      <c r="G155"/>
    </row>
    <row r="156" spans="7:7" x14ac:dyDescent="0.3">
      <c r="G156"/>
    </row>
    <row r="157" spans="7:7" x14ac:dyDescent="0.3">
      <c r="G157"/>
    </row>
    <row r="158" spans="7:7" x14ac:dyDescent="0.3">
      <c r="G158"/>
    </row>
    <row r="159" spans="7:7" x14ac:dyDescent="0.3">
      <c r="G159"/>
    </row>
    <row r="160" spans="7:7" x14ac:dyDescent="0.3">
      <c r="G160"/>
    </row>
    <row r="161" spans="7:7" x14ac:dyDescent="0.3">
      <c r="G161"/>
    </row>
    <row r="162" spans="7:7" x14ac:dyDescent="0.3">
      <c r="G162"/>
    </row>
    <row r="163" spans="7:7" x14ac:dyDescent="0.3">
      <c r="G163"/>
    </row>
    <row r="164" spans="7:7" x14ac:dyDescent="0.3">
      <c r="G164"/>
    </row>
    <row r="165" spans="7:7" x14ac:dyDescent="0.3">
      <c r="G165"/>
    </row>
    <row r="166" spans="7:7" x14ac:dyDescent="0.3">
      <c r="G166"/>
    </row>
    <row r="167" spans="7:7" x14ac:dyDescent="0.3">
      <c r="G167"/>
    </row>
    <row r="168" spans="7:7" x14ac:dyDescent="0.3">
      <c r="G168"/>
    </row>
    <row r="169" spans="7:7" x14ac:dyDescent="0.3">
      <c r="G169"/>
    </row>
    <row r="170" spans="7:7" x14ac:dyDescent="0.3">
      <c r="G170"/>
    </row>
    <row r="171" spans="7:7" x14ac:dyDescent="0.3">
      <c r="G171"/>
    </row>
    <row r="172" spans="7:7" x14ac:dyDescent="0.3">
      <c r="G172"/>
    </row>
    <row r="173" spans="7:7" x14ac:dyDescent="0.3">
      <c r="G173"/>
    </row>
    <row r="174" spans="7:7" x14ac:dyDescent="0.3">
      <c r="G174"/>
    </row>
    <row r="175" spans="7:7" x14ac:dyDescent="0.3">
      <c r="G175"/>
    </row>
    <row r="176" spans="7:7" x14ac:dyDescent="0.3">
      <c r="G176"/>
    </row>
    <row r="177" spans="7:7" x14ac:dyDescent="0.3">
      <c r="G177"/>
    </row>
    <row r="178" spans="7:7" x14ac:dyDescent="0.3">
      <c r="G178"/>
    </row>
    <row r="179" spans="7:7" x14ac:dyDescent="0.3">
      <c r="G179"/>
    </row>
    <row r="180" spans="7:7" x14ac:dyDescent="0.3">
      <c r="G180"/>
    </row>
    <row r="181" spans="7:7" x14ac:dyDescent="0.3">
      <c r="G181"/>
    </row>
    <row r="182" spans="7:7" x14ac:dyDescent="0.3">
      <c r="G182"/>
    </row>
    <row r="183" spans="7:7" x14ac:dyDescent="0.3">
      <c r="G183"/>
    </row>
    <row r="184" spans="7:7" x14ac:dyDescent="0.3">
      <c r="G184"/>
    </row>
    <row r="185" spans="7:7" x14ac:dyDescent="0.3">
      <c r="G185"/>
    </row>
    <row r="186" spans="7:7" x14ac:dyDescent="0.3">
      <c r="G186"/>
    </row>
    <row r="187" spans="7:7" x14ac:dyDescent="0.3">
      <c r="G187"/>
    </row>
    <row r="188" spans="7:7" x14ac:dyDescent="0.3">
      <c r="G188"/>
    </row>
    <row r="189" spans="7:7" x14ac:dyDescent="0.3">
      <c r="G189"/>
    </row>
    <row r="190" spans="7:7" x14ac:dyDescent="0.3">
      <c r="G190"/>
    </row>
    <row r="191" spans="7:7" x14ac:dyDescent="0.3">
      <c r="G191"/>
    </row>
    <row r="192" spans="7:7" x14ac:dyDescent="0.3">
      <c r="G192"/>
    </row>
    <row r="193" spans="7:7" x14ac:dyDescent="0.3">
      <c r="G193"/>
    </row>
    <row r="194" spans="7:7" x14ac:dyDescent="0.3">
      <c r="G194"/>
    </row>
    <row r="195" spans="7:7" x14ac:dyDescent="0.3">
      <c r="G195"/>
    </row>
    <row r="196" spans="7:7" x14ac:dyDescent="0.3">
      <c r="G196"/>
    </row>
    <row r="197" spans="7:7" x14ac:dyDescent="0.3">
      <c r="G197"/>
    </row>
    <row r="198" spans="7:7" x14ac:dyDescent="0.3">
      <c r="G198"/>
    </row>
    <row r="199" spans="7:7" x14ac:dyDescent="0.3">
      <c r="G199"/>
    </row>
    <row r="200" spans="7:7" x14ac:dyDescent="0.3">
      <c r="G200"/>
    </row>
    <row r="201" spans="7:7" x14ac:dyDescent="0.3">
      <c r="G201"/>
    </row>
    <row r="202" spans="7:7" x14ac:dyDescent="0.3">
      <c r="G202"/>
    </row>
    <row r="203" spans="7:7" x14ac:dyDescent="0.3">
      <c r="G203"/>
    </row>
    <row r="204" spans="7:7" x14ac:dyDescent="0.3">
      <c r="G204"/>
    </row>
    <row r="205" spans="7:7" x14ac:dyDescent="0.3">
      <c r="G205"/>
    </row>
    <row r="206" spans="7:7" x14ac:dyDescent="0.3">
      <c r="G206"/>
    </row>
    <row r="207" spans="7:7" x14ac:dyDescent="0.3">
      <c r="G207"/>
    </row>
    <row r="208" spans="7:7" x14ac:dyDescent="0.3">
      <c r="G208"/>
    </row>
    <row r="209" spans="7:7" x14ac:dyDescent="0.3">
      <c r="G209"/>
    </row>
    <row r="210" spans="7:7" x14ac:dyDescent="0.3">
      <c r="G210"/>
    </row>
    <row r="211" spans="7:7" x14ac:dyDescent="0.3">
      <c r="G211"/>
    </row>
    <row r="212" spans="7:7" x14ac:dyDescent="0.3">
      <c r="G212"/>
    </row>
    <row r="213" spans="7:7" x14ac:dyDescent="0.3">
      <c r="G213"/>
    </row>
    <row r="214" spans="7:7" x14ac:dyDescent="0.3">
      <c r="G214"/>
    </row>
    <row r="215" spans="7:7" x14ac:dyDescent="0.3">
      <c r="G215"/>
    </row>
    <row r="216" spans="7:7" x14ac:dyDescent="0.3">
      <c r="G216"/>
    </row>
    <row r="217" spans="7:7" x14ac:dyDescent="0.3">
      <c r="G217"/>
    </row>
    <row r="218" spans="7:7" x14ac:dyDescent="0.3">
      <c r="G218"/>
    </row>
    <row r="219" spans="7:7" x14ac:dyDescent="0.3">
      <c r="G219"/>
    </row>
    <row r="220" spans="7:7" x14ac:dyDescent="0.3">
      <c r="G220"/>
    </row>
    <row r="221" spans="7:7" x14ac:dyDescent="0.3">
      <c r="G221"/>
    </row>
    <row r="222" spans="7:7" x14ac:dyDescent="0.3">
      <c r="G222"/>
    </row>
    <row r="223" spans="7:7" x14ac:dyDescent="0.3">
      <c r="G223"/>
    </row>
    <row r="224" spans="7:7" x14ac:dyDescent="0.3">
      <c r="G224"/>
    </row>
    <row r="225" spans="7:7" x14ac:dyDescent="0.3">
      <c r="G225"/>
    </row>
    <row r="226" spans="7:7" x14ac:dyDescent="0.3">
      <c r="G226"/>
    </row>
    <row r="227" spans="7:7" x14ac:dyDescent="0.3">
      <c r="G227"/>
    </row>
    <row r="228" spans="7:7" x14ac:dyDescent="0.3">
      <c r="G228"/>
    </row>
    <row r="229" spans="7:7" x14ac:dyDescent="0.3">
      <c r="G229"/>
    </row>
    <row r="230" spans="7:7" x14ac:dyDescent="0.3">
      <c r="G230"/>
    </row>
    <row r="231" spans="7:7" x14ac:dyDescent="0.3">
      <c r="G231"/>
    </row>
    <row r="232" spans="7:7" x14ac:dyDescent="0.3">
      <c r="G232"/>
    </row>
    <row r="233" spans="7:7" x14ac:dyDescent="0.3">
      <c r="G233"/>
    </row>
    <row r="234" spans="7:7" x14ac:dyDescent="0.3">
      <c r="G234"/>
    </row>
    <row r="235" spans="7:7" x14ac:dyDescent="0.3">
      <c r="G235"/>
    </row>
    <row r="236" spans="7:7" x14ac:dyDescent="0.3">
      <c r="G236"/>
    </row>
    <row r="237" spans="7:7" x14ac:dyDescent="0.3">
      <c r="G237"/>
    </row>
    <row r="238" spans="7:7" x14ac:dyDescent="0.3">
      <c r="G238"/>
    </row>
    <row r="239" spans="7:7" x14ac:dyDescent="0.3">
      <c r="G239"/>
    </row>
    <row r="240" spans="7:7" x14ac:dyDescent="0.3">
      <c r="G240"/>
    </row>
    <row r="241" spans="7:7" x14ac:dyDescent="0.3">
      <c r="G241"/>
    </row>
    <row r="242" spans="7:7" x14ac:dyDescent="0.3">
      <c r="G242"/>
    </row>
    <row r="243" spans="7:7" x14ac:dyDescent="0.3">
      <c r="G243"/>
    </row>
    <row r="244" spans="7:7" x14ac:dyDescent="0.3">
      <c r="G244"/>
    </row>
    <row r="245" spans="7:7" x14ac:dyDescent="0.3">
      <c r="G245"/>
    </row>
    <row r="246" spans="7:7" x14ac:dyDescent="0.3">
      <c r="G246"/>
    </row>
    <row r="247" spans="7:7" x14ac:dyDescent="0.3">
      <c r="G247"/>
    </row>
  </sheetData>
  <sheetProtection algorithmName="SHA-512" hashValue="Wk8nL3/knwnBDGisRi5FLK6JhxmQh66diiDd3fyo5FulOZz66u6sQgVLX8gnadua59iu3wumBhZ+8iaH13sk1w==" saltValue="3HWBWB/B9oV85MZ+4DB78w==" spinCount="100000" sheet="1" autoFilter="0" pivotTables="0"/>
  <mergeCells count="2">
    <mergeCell ref="A1:F1"/>
    <mergeCell ref="C3:F3"/>
  </mergeCells>
  <pageMargins left="0.22916666666666666" right="0.23958333333333334" top="0.94791666666666663" bottom="0.75" header="0.3" footer="0.3"/>
  <pageSetup scale="90" orientation="portrait" horizontalDpi="1200" verticalDpi="1200" r:id="rId2"/>
  <headerFooter>
    <oddHeader>&amp;C&amp;"-,Bold"&amp;14Summary Table Report&amp;R&amp;G</oddHeader>
    <oddFooter>&amp;L </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G213"/>
  <sheetViews>
    <sheetView showGridLines="0" view="pageLayout" zoomScaleNormal="100" workbookViewId="0">
      <selection activeCell="B3" sqref="B3"/>
    </sheetView>
  </sheetViews>
  <sheetFormatPr defaultRowHeight="14.4" x14ac:dyDescent="0.3"/>
  <cols>
    <col min="1" max="1" width="12.6640625" customWidth="1"/>
    <col min="2" max="2" width="16.33203125" customWidth="1"/>
    <col min="3" max="3" width="11.44140625" customWidth="1"/>
    <col min="4" max="4" width="20.109375" style="31" customWidth="1"/>
    <col min="5" max="5" width="20.88671875" style="31" customWidth="1"/>
    <col min="6" max="6" width="18.6640625" style="31" customWidth="1"/>
    <col min="7" max="7" width="9.109375" style="6"/>
  </cols>
  <sheetData>
    <row r="1" spans="1:7" ht="34.5" customHeight="1" x14ac:dyDescent="0.3">
      <c r="A1" s="107" t="str">
        <f>CONCATENATE("Table 4. Incidence (New ", B3, " Users per 100,000 Enrollees) by Washout Period, Year, Sex, and Age Group")</f>
        <v>Table 4. Incidence (New BOCEPREVIR Users per 100,000 Enrollees) by Washout Period, Year, Sex, and Age Group</v>
      </c>
      <c r="B1" s="108"/>
      <c r="C1" s="108"/>
      <c r="D1" s="108"/>
      <c r="E1" s="109"/>
      <c r="F1" s="110"/>
    </row>
    <row r="2" spans="1:7" x14ac:dyDescent="0.3">
      <c r="A2" s="19"/>
      <c r="B2" s="2"/>
      <c r="C2" s="2"/>
      <c r="D2" s="32"/>
      <c r="E2" s="32"/>
      <c r="F2" s="33"/>
    </row>
    <row r="3" spans="1:7" x14ac:dyDescent="0.3">
      <c r="A3" s="84" t="s">
        <v>2</v>
      </c>
      <c r="B3" s="61" t="s">
        <v>14</v>
      </c>
      <c r="C3" s="100" t="s">
        <v>62</v>
      </c>
      <c r="D3" s="100"/>
      <c r="E3" s="100"/>
      <c r="F3" s="100"/>
    </row>
    <row r="4" spans="1:7" x14ac:dyDescent="0.3">
      <c r="A4" s="20"/>
      <c r="B4" s="3"/>
      <c r="C4" s="3"/>
      <c r="D4" s="34"/>
      <c r="E4" s="34"/>
      <c r="F4" s="35"/>
    </row>
    <row r="5" spans="1:7" x14ac:dyDescent="0.3">
      <c r="A5" s="54"/>
      <c r="B5" s="55"/>
      <c r="C5" s="55"/>
      <c r="D5" s="93" t="s">
        <v>3</v>
      </c>
      <c r="E5" s="82"/>
      <c r="F5" s="83"/>
      <c r="G5"/>
    </row>
    <row r="6" spans="1:7" ht="28.8" x14ac:dyDescent="0.3">
      <c r="A6" s="56" t="s">
        <v>1</v>
      </c>
      <c r="B6" s="56" t="s">
        <v>0</v>
      </c>
      <c r="C6" s="78" t="s">
        <v>52</v>
      </c>
      <c r="D6" s="79" t="s">
        <v>20</v>
      </c>
      <c r="E6" s="80" t="s">
        <v>21</v>
      </c>
      <c r="F6" s="81" t="s">
        <v>22</v>
      </c>
      <c r="G6"/>
    </row>
    <row r="7" spans="1:7" x14ac:dyDescent="0.3">
      <c r="A7" s="54">
        <v>2011</v>
      </c>
      <c r="B7" s="54" t="s">
        <v>11</v>
      </c>
      <c r="C7" s="54" t="s">
        <v>15</v>
      </c>
      <c r="D7" s="85">
        <v>0.11216819845695016</v>
      </c>
      <c r="E7" s="86">
        <v>8.0120141754964402E-2</v>
      </c>
      <c r="F7" s="87">
        <v>6.4096113403971533E-2</v>
      </c>
      <c r="G7"/>
    </row>
    <row r="8" spans="1:7" x14ac:dyDescent="0.3">
      <c r="A8" s="57"/>
      <c r="B8" s="57"/>
      <c r="C8" s="58" t="s">
        <v>16</v>
      </c>
      <c r="D8" s="88">
        <v>0.42531583836013337</v>
      </c>
      <c r="E8" s="31">
        <v>0.36624419414344817</v>
      </c>
      <c r="F8" s="89">
        <v>0.31898687877010001</v>
      </c>
      <c r="G8"/>
    </row>
    <row r="9" spans="1:7" x14ac:dyDescent="0.3">
      <c r="A9" s="57"/>
      <c r="B9" s="57"/>
      <c r="C9" s="58" t="s">
        <v>17</v>
      </c>
      <c r="D9" s="88">
        <v>2.71679476103674</v>
      </c>
      <c r="E9" s="31">
        <v>2.5529679412757305</v>
      </c>
      <c r="F9" s="89">
        <v>2.416445591474889</v>
      </c>
      <c r="G9"/>
    </row>
    <row r="10" spans="1:7" x14ac:dyDescent="0.3">
      <c r="A10" s="57"/>
      <c r="B10" s="57"/>
      <c r="C10" s="58" t="s">
        <v>18</v>
      </c>
      <c r="D10" s="88">
        <v>0.42136172874417349</v>
      </c>
      <c r="E10" s="31">
        <v>0.42136172874417349</v>
      </c>
      <c r="F10" s="89">
        <v>0.39795274381394163</v>
      </c>
      <c r="G10"/>
    </row>
    <row r="11" spans="1:7" x14ac:dyDescent="0.3">
      <c r="A11" s="57"/>
      <c r="B11" s="54" t="s">
        <v>12</v>
      </c>
      <c r="C11" s="54" t="s">
        <v>15</v>
      </c>
      <c r="D11" s="85">
        <v>3.0699170539111201E-2</v>
      </c>
      <c r="E11" s="86">
        <v>3.0699170539111201E-2</v>
      </c>
      <c r="F11" s="87">
        <v>3.0699170539111201E-2</v>
      </c>
      <c r="G11"/>
    </row>
    <row r="12" spans="1:7" x14ac:dyDescent="0.3">
      <c r="A12" s="57"/>
      <c r="B12" s="57"/>
      <c r="C12" s="58" t="s">
        <v>16</v>
      </c>
      <c r="D12" s="88">
        <v>0.5554826316883279</v>
      </c>
      <c r="E12" s="31">
        <v>0.54340692230379906</v>
      </c>
      <c r="F12" s="89">
        <v>0.44680124722756809</v>
      </c>
      <c r="G12"/>
    </row>
    <row r="13" spans="1:7" x14ac:dyDescent="0.3">
      <c r="A13" s="57"/>
      <c r="B13" s="57"/>
      <c r="C13" s="58" t="s">
        <v>17</v>
      </c>
      <c r="D13" s="88">
        <v>5.6733324002573449</v>
      </c>
      <c r="E13" s="31">
        <v>5.2557520966851037</v>
      </c>
      <c r="F13" s="89">
        <v>4.8237724723000266</v>
      </c>
      <c r="G13"/>
    </row>
    <row r="14" spans="1:7" x14ac:dyDescent="0.3">
      <c r="A14" s="57"/>
      <c r="B14" s="57"/>
      <c r="C14" s="58" t="s">
        <v>18</v>
      </c>
      <c r="D14" s="88">
        <v>0.65217046990745697</v>
      </c>
      <c r="E14" s="31">
        <v>0.65217046990745697</v>
      </c>
      <c r="F14" s="89">
        <v>0.55900325992067745</v>
      </c>
      <c r="G14"/>
    </row>
    <row r="15" spans="1:7" x14ac:dyDescent="0.3">
      <c r="A15" s="54">
        <v>2012</v>
      </c>
      <c r="B15" s="54" t="s">
        <v>11</v>
      </c>
      <c r="C15" s="54" t="s">
        <v>15</v>
      </c>
      <c r="D15" s="85">
        <v>3.3585837255459418E-2</v>
      </c>
      <c r="E15" s="86">
        <v>1.6792918627729709E-2</v>
      </c>
      <c r="F15" s="87">
        <v>1.6792918627729709E-2</v>
      </c>
      <c r="G15"/>
    </row>
    <row r="16" spans="1:7" x14ac:dyDescent="0.3">
      <c r="A16" s="57"/>
      <c r="B16" s="57"/>
      <c r="C16" s="58" t="s">
        <v>16</v>
      </c>
      <c r="D16" s="88">
        <v>0.59263186845217375</v>
      </c>
      <c r="E16" s="31">
        <v>0.50797017295900604</v>
      </c>
      <c r="F16" s="89">
        <v>0.42330847746583838</v>
      </c>
      <c r="G16"/>
    </row>
    <row r="17" spans="1:7" x14ac:dyDescent="0.3">
      <c r="A17" s="57"/>
      <c r="B17" s="57"/>
      <c r="C17" s="58" t="s">
        <v>17</v>
      </c>
      <c r="D17" s="88">
        <v>4.3963626119882369</v>
      </c>
      <c r="E17" s="31">
        <v>3.9203233482697653</v>
      </c>
      <c r="F17" s="89">
        <v>3.6963048712257782</v>
      </c>
      <c r="G17"/>
    </row>
    <row r="18" spans="1:7" x14ac:dyDescent="0.3">
      <c r="A18" s="57"/>
      <c r="B18" s="57"/>
      <c r="C18" s="58" t="s">
        <v>18</v>
      </c>
      <c r="D18" s="88">
        <v>1.1264659492089502</v>
      </c>
      <c r="E18" s="31">
        <v>0.90983788205338267</v>
      </c>
      <c r="F18" s="89">
        <v>0.88817507533782614</v>
      </c>
      <c r="G18"/>
    </row>
    <row r="19" spans="1:7" x14ac:dyDescent="0.3">
      <c r="A19" s="57"/>
      <c r="B19" s="54" t="s">
        <v>12</v>
      </c>
      <c r="C19" s="54" t="s">
        <v>15</v>
      </c>
      <c r="D19" s="85">
        <v>6.4232294809532783E-2</v>
      </c>
      <c r="E19" s="86">
        <v>6.4232294809532783E-2</v>
      </c>
      <c r="F19" s="87">
        <v>6.4232294809532783E-2</v>
      </c>
      <c r="G19"/>
    </row>
    <row r="20" spans="1:7" x14ac:dyDescent="0.3">
      <c r="A20" s="57"/>
      <c r="B20" s="57"/>
      <c r="C20" s="58" t="s">
        <v>16</v>
      </c>
      <c r="D20" s="88">
        <v>0.91953042156056086</v>
      </c>
      <c r="E20" s="31">
        <v>0.69884312038602625</v>
      </c>
      <c r="F20" s="89">
        <v>0.58849946979875889</v>
      </c>
      <c r="G20"/>
    </row>
    <row r="21" spans="1:7" x14ac:dyDescent="0.3">
      <c r="A21" s="57"/>
      <c r="B21" s="57"/>
      <c r="C21" s="58" t="s">
        <v>17</v>
      </c>
      <c r="D21" s="88">
        <v>8.8114667729133753</v>
      </c>
      <c r="E21" s="31">
        <v>7.9303200956220365</v>
      </c>
      <c r="F21" s="89">
        <v>7.6072329806152146</v>
      </c>
      <c r="G21"/>
    </row>
    <row r="22" spans="1:7" x14ac:dyDescent="0.3">
      <c r="A22" s="57"/>
      <c r="B22" s="57"/>
      <c r="C22" s="58" t="s">
        <v>18</v>
      </c>
      <c r="D22" s="88">
        <v>1.6238765694268484</v>
      </c>
      <c r="E22" s="31">
        <v>1.4814312563192302</v>
      </c>
      <c r="F22" s="89">
        <v>1.3959640684546593</v>
      </c>
      <c r="G22"/>
    </row>
    <row r="23" spans="1:7" x14ac:dyDescent="0.3">
      <c r="A23" s="54">
        <v>2013</v>
      </c>
      <c r="B23" s="54" t="s">
        <v>11</v>
      </c>
      <c r="C23" s="54" t="s">
        <v>15</v>
      </c>
      <c r="D23" s="85">
        <v>1.7324459052428319E-2</v>
      </c>
      <c r="E23" s="86">
        <v>0</v>
      </c>
      <c r="F23" s="87">
        <v>0</v>
      </c>
      <c r="G23"/>
    </row>
    <row r="24" spans="1:7" x14ac:dyDescent="0.3">
      <c r="A24" s="57"/>
      <c r="B24" s="57"/>
      <c r="C24" s="58" t="s">
        <v>16</v>
      </c>
      <c r="D24" s="88">
        <v>0.41422416544795421</v>
      </c>
      <c r="E24" s="31">
        <v>0.29239352855149708</v>
      </c>
      <c r="F24" s="89">
        <v>0.25584433748255997</v>
      </c>
      <c r="G24"/>
    </row>
    <row r="25" spans="1:7" x14ac:dyDescent="0.3">
      <c r="A25" s="57"/>
      <c r="B25" s="57"/>
      <c r="C25" s="58" t="s">
        <v>17</v>
      </c>
      <c r="D25" s="88">
        <v>2.9145130867296842</v>
      </c>
      <c r="E25" s="31">
        <v>2.5325137986631723</v>
      </c>
      <c r="F25" s="89">
        <v>2.3627363373002783</v>
      </c>
      <c r="G25"/>
    </row>
    <row r="26" spans="1:7" x14ac:dyDescent="0.3">
      <c r="A26" s="57"/>
      <c r="B26" s="57"/>
      <c r="C26" s="58" t="s">
        <v>18</v>
      </c>
      <c r="D26" s="88">
        <v>0.48558919070016476</v>
      </c>
      <c r="E26" s="31">
        <v>0.46447661719146188</v>
      </c>
      <c r="F26" s="89">
        <v>0.44336404368275911</v>
      </c>
      <c r="G26"/>
    </row>
    <row r="27" spans="1:7" x14ac:dyDescent="0.3">
      <c r="A27" s="57"/>
      <c r="B27" s="54" t="s">
        <v>12</v>
      </c>
      <c r="C27" s="54" t="s">
        <v>15</v>
      </c>
      <c r="D27" s="85">
        <v>1.6535381251324897E-2</v>
      </c>
      <c r="E27" s="86">
        <v>1.6535381251324897E-2</v>
      </c>
      <c r="F27" s="87">
        <v>1.6535381251324897E-2</v>
      </c>
      <c r="G27"/>
    </row>
    <row r="28" spans="1:7" x14ac:dyDescent="0.3">
      <c r="A28" s="57"/>
      <c r="B28" s="57"/>
      <c r="C28" s="58" t="s">
        <v>16</v>
      </c>
      <c r="D28" s="88">
        <v>0.66049357951315257</v>
      </c>
      <c r="E28" s="31">
        <v>0.52594859109380676</v>
      </c>
      <c r="F28" s="89">
        <v>0.4403290530087684</v>
      </c>
      <c r="G28"/>
    </row>
    <row r="29" spans="1:7" x14ac:dyDescent="0.3">
      <c r="A29" s="57"/>
      <c r="B29" s="57"/>
      <c r="C29" s="58" t="s">
        <v>17</v>
      </c>
      <c r="D29" s="88">
        <v>5.5779814347660235</v>
      </c>
      <c r="E29" s="31">
        <v>4.9582057197920211</v>
      </c>
      <c r="F29" s="89">
        <v>4.677830991589496</v>
      </c>
      <c r="G29"/>
    </row>
    <row r="30" spans="1:7" x14ac:dyDescent="0.3">
      <c r="A30" s="57"/>
      <c r="B30" s="57"/>
      <c r="C30" s="58" t="s">
        <v>18</v>
      </c>
      <c r="D30" s="88">
        <v>1.219116860663255</v>
      </c>
      <c r="E30" s="31">
        <v>1.052873652390993</v>
      </c>
      <c r="F30" s="89">
        <v>1.0251664510122827</v>
      </c>
      <c r="G30"/>
    </row>
    <row r="31" spans="1:7" x14ac:dyDescent="0.3">
      <c r="A31" s="54">
        <v>2014</v>
      </c>
      <c r="B31" s="54" t="s">
        <v>11</v>
      </c>
      <c r="C31" s="54" t="s">
        <v>15</v>
      </c>
      <c r="D31" s="85">
        <v>0</v>
      </c>
      <c r="E31" s="86">
        <v>0</v>
      </c>
      <c r="F31" s="87">
        <v>0</v>
      </c>
    </row>
    <row r="32" spans="1:7" x14ac:dyDescent="0.3">
      <c r="A32" s="57"/>
      <c r="B32" s="57"/>
      <c r="C32" s="58" t="s">
        <v>16</v>
      </c>
      <c r="D32" s="88">
        <v>2.6593587488248957E-2</v>
      </c>
      <c r="E32" s="31">
        <v>2.6593587488248957E-2</v>
      </c>
      <c r="F32" s="89">
        <v>1.3296793744124479E-2</v>
      </c>
    </row>
    <row r="33" spans="1:6" x14ac:dyDescent="0.3">
      <c r="A33" s="57"/>
      <c r="B33" s="57"/>
      <c r="C33" s="58" t="s">
        <v>17</v>
      </c>
      <c r="D33" s="88">
        <v>0.12005785588074894</v>
      </c>
      <c r="E33" s="31">
        <v>0.10505062389565531</v>
      </c>
      <c r="F33" s="89">
        <v>0.10505062389565531</v>
      </c>
    </row>
    <row r="34" spans="1:6" x14ac:dyDescent="0.3">
      <c r="A34" s="57"/>
      <c r="B34" s="57"/>
      <c r="C34" s="58" t="s">
        <v>18</v>
      </c>
      <c r="D34" s="88">
        <v>3.793783582098046E-2</v>
      </c>
      <c r="E34" s="31">
        <v>1.896891791049023E-2</v>
      </c>
      <c r="F34" s="89">
        <v>1.896891791049023E-2</v>
      </c>
    </row>
    <row r="35" spans="1:6" x14ac:dyDescent="0.3">
      <c r="A35" s="57"/>
      <c r="B35" s="54" t="s">
        <v>12</v>
      </c>
      <c r="C35" s="54" t="s">
        <v>15</v>
      </c>
      <c r="D35" s="85">
        <v>0</v>
      </c>
      <c r="E35" s="86">
        <v>0</v>
      </c>
      <c r="F35" s="87">
        <v>0</v>
      </c>
    </row>
    <row r="36" spans="1:6" x14ac:dyDescent="0.3">
      <c r="A36" s="57"/>
      <c r="B36" s="57"/>
      <c r="C36" s="58" t="s">
        <v>16</v>
      </c>
      <c r="D36" s="88">
        <v>2.6551489843922377E-2</v>
      </c>
      <c r="E36" s="31">
        <v>2.6551489843922377E-2</v>
      </c>
      <c r="F36" s="89">
        <v>2.6551489843922377E-2</v>
      </c>
    </row>
    <row r="37" spans="1:6" x14ac:dyDescent="0.3">
      <c r="A37" s="57"/>
      <c r="B37" s="57"/>
      <c r="C37" s="58" t="s">
        <v>17</v>
      </c>
      <c r="D37" s="88">
        <v>0.3120798137882167</v>
      </c>
      <c r="E37" s="31">
        <v>0.10922793482587585</v>
      </c>
      <c r="F37" s="89">
        <v>9.3623944136465007E-2</v>
      </c>
    </row>
    <row r="38" spans="1:6" x14ac:dyDescent="0.3">
      <c r="A38" s="57"/>
      <c r="B38" s="57"/>
      <c r="C38" s="58" t="s">
        <v>18</v>
      </c>
      <c r="D38" s="88">
        <v>2.4741996644490418E-2</v>
      </c>
      <c r="E38" s="31">
        <v>2.4741996644490418E-2</v>
      </c>
      <c r="F38" s="89">
        <v>2.4741996644490418E-2</v>
      </c>
    </row>
    <row r="39" spans="1:6" x14ac:dyDescent="0.3">
      <c r="A39" s="54">
        <v>2015</v>
      </c>
      <c r="B39" s="54" t="s">
        <v>11</v>
      </c>
      <c r="C39" s="54" t="s">
        <v>15</v>
      </c>
      <c r="D39" s="85">
        <v>0</v>
      </c>
      <c r="E39" s="86">
        <v>0</v>
      </c>
      <c r="F39" s="87">
        <v>0</v>
      </c>
    </row>
    <row r="40" spans="1:6" x14ac:dyDescent="0.3">
      <c r="A40" s="57"/>
      <c r="B40" s="57"/>
      <c r="C40" s="58" t="s">
        <v>16</v>
      </c>
      <c r="D40" s="88">
        <v>0</v>
      </c>
      <c r="E40" s="31">
        <v>0</v>
      </c>
      <c r="F40" s="89">
        <v>0</v>
      </c>
    </row>
    <row r="41" spans="1:6" x14ac:dyDescent="0.3">
      <c r="A41" s="57"/>
      <c r="B41" s="57"/>
      <c r="C41" s="58" t="s">
        <v>17</v>
      </c>
      <c r="D41" s="88">
        <v>0</v>
      </c>
      <c r="E41" s="31">
        <v>0</v>
      </c>
      <c r="F41" s="89">
        <v>0</v>
      </c>
    </row>
    <row r="42" spans="1:6" x14ac:dyDescent="0.3">
      <c r="A42" s="57"/>
      <c r="B42" s="57"/>
      <c r="C42" s="58" t="s">
        <v>18</v>
      </c>
      <c r="D42" s="88">
        <v>0</v>
      </c>
      <c r="E42" s="31">
        <v>0</v>
      </c>
      <c r="F42" s="89">
        <v>0</v>
      </c>
    </row>
    <row r="43" spans="1:6" x14ac:dyDescent="0.3">
      <c r="A43" s="57"/>
      <c r="B43" s="54" t="s">
        <v>12</v>
      </c>
      <c r="C43" s="54" t="s">
        <v>15</v>
      </c>
      <c r="D43" s="85">
        <v>0</v>
      </c>
      <c r="E43" s="86">
        <v>0</v>
      </c>
      <c r="F43" s="87">
        <v>0</v>
      </c>
    </row>
    <row r="44" spans="1:6" x14ac:dyDescent="0.3">
      <c r="A44" s="57"/>
      <c r="B44" s="57"/>
      <c r="C44" s="58" t="s">
        <v>16</v>
      </c>
      <c r="D44" s="88">
        <v>0</v>
      </c>
      <c r="E44" s="31">
        <v>0</v>
      </c>
      <c r="F44" s="89">
        <v>0</v>
      </c>
    </row>
    <row r="45" spans="1:6" x14ac:dyDescent="0.3">
      <c r="A45" s="57"/>
      <c r="B45" s="57"/>
      <c r="C45" s="58" t="s">
        <v>17</v>
      </c>
      <c r="D45" s="88">
        <v>0</v>
      </c>
      <c r="E45" s="31">
        <v>0</v>
      </c>
      <c r="F45" s="89">
        <v>0</v>
      </c>
    </row>
    <row r="46" spans="1:6" x14ac:dyDescent="0.3">
      <c r="A46" s="59"/>
      <c r="B46" s="59"/>
      <c r="C46" s="60" t="s">
        <v>18</v>
      </c>
      <c r="D46" s="90">
        <v>0</v>
      </c>
      <c r="E46" s="91">
        <v>0</v>
      </c>
      <c r="F46" s="92">
        <v>0</v>
      </c>
    </row>
    <row r="47" spans="1:6" x14ac:dyDescent="0.3">
      <c r="D47" s="30"/>
      <c r="E47" s="30"/>
      <c r="F47" s="30"/>
    </row>
    <row r="48" spans="1:6" x14ac:dyDescent="0.3">
      <c r="D48" s="30"/>
      <c r="E48" s="30"/>
      <c r="F48" s="30"/>
    </row>
    <row r="49" spans="4:6" x14ac:dyDescent="0.3">
      <c r="D49" s="30"/>
      <c r="E49" s="30"/>
      <c r="F49" s="30"/>
    </row>
    <row r="50" spans="4:6" x14ac:dyDescent="0.3">
      <c r="D50" s="30"/>
      <c r="E50" s="30"/>
      <c r="F50" s="30"/>
    </row>
    <row r="51" spans="4:6" x14ac:dyDescent="0.3">
      <c r="D51" s="30"/>
      <c r="E51" s="30"/>
      <c r="F51" s="30"/>
    </row>
    <row r="52" spans="4:6" x14ac:dyDescent="0.3">
      <c r="D52" s="30"/>
      <c r="E52" s="30"/>
      <c r="F52" s="30"/>
    </row>
    <row r="53" spans="4:6" x14ac:dyDescent="0.3">
      <c r="D53" s="30"/>
      <c r="E53" s="30"/>
      <c r="F53" s="30"/>
    </row>
    <row r="54" spans="4:6" x14ac:dyDescent="0.3">
      <c r="D54" s="30"/>
      <c r="E54" s="30"/>
      <c r="F54" s="30"/>
    </row>
    <row r="55" spans="4:6" x14ac:dyDescent="0.3">
      <c r="D55" s="30"/>
      <c r="E55" s="30"/>
      <c r="F55" s="30"/>
    </row>
    <row r="56" spans="4:6" x14ac:dyDescent="0.3">
      <c r="D56" s="30"/>
      <c r="E56" s="30"/>
      <c r="F56" s="30"/>
    </row>
    <row r="57" spans="4:6" x14ac:dyDescent="0.3">
      <c r="D57" s="30"/>
      <c r="E57" s="30"/>
      <c r="F57" s="30"/>
    </row>
    <row r="58" spans="4:6" x14ac:dyDescent="0.3">
      <c r="D58" s="30"/>
      <c r="E58" s="30"/>
      <c r="F58" s="30"/>
    </row>
    <row r="59" spans="4:6" x14ac:dyDescent="0.3">
      <c r="D59" s="30"/>
      <c r="E59" s="30"/>
      <c r="F59" s="30"/>
    </row>
    <row r="60" spans="4:6" x14ac:dyDescent="0.3">
      <c r="D60" s="30"/>
      <c r="E60" s="30"/>
      <c r="F60" s="30"/>
    </row>
    <row r="61" spans="4:6" x14ac:dyDescent="0.3">
      <c r="D61" s="30"/>
      <c r="E61" s="30"/>
      <c r="F61" s="30"/>
    </row>
    <row r="62" spans="4:6" x14ac:dyDescent="0.3">
      <c r="D62" s="30"/>
      <c r="E62" s="30"/>
      <c r="F62" s="30"/>
    </row>
    <row r="63" spans="4:6" x14ac:dyDescent="0.3">
      <c r="D63" s="30"/>
      <c r="E63" s="30"/>
      <c r="F63" s="30"/>
    </row>
    <row r="64" spans="4:6" x14ac:dyDescent="0.3">
      <c r="D64" s="30"/>
      <c r="E64" s="30"/>
      <c r="F64" s="30"/>
    </row>
    <row r="65" spans="4:6" x14ac:dyDescent="0.3">
      <c r="D65" s="30"/>
      <c r="E65" s="30"/>
      <c r="F65" s="30"/>
    </row>
    <row r="66" spans="4:6" x14ac:dyDescent="0.3">
      <c r="D66" s="30"/>
      <c r="E66" s="30"/>
      <c r="F66" s="30"/>
    </row>
    <row r="67" spans="4:6" x14ac:dyDescent="0.3">
      <c r="D67" s="30"/>
      <c r="E67" s="30"/>
      <c r="F67" s="30"/>
    </row>
    <row r="68" spans="4:6" x14ac:dyDescent="0.3">
      <c r="D68" s="30"/>
      <c r="E68" s="30"/>
      <c r="F68" s="30"/>
    </row>
    <row r="69" spans="4:6" x14ac:dyDescent="0.3">
      <c r="D69" s="30"/>
      <c r="E69" s="30"/>
      <c r="F69" s="30"/>
    </row>
    <row r="70" spans="4:6" x14ac:dyDescent="0.3">
      <c r="D70" s="30"/>
      <c r="E70" s="30"/>
      <c r="F70" s="30"/>
    </row>
    <row r="71" spans="4:6" x14ac:dyDescent="0.3">
      <c r="D71" s="30"/>
      <c r="E71" s="30"/>
      <c r="F71" s="30"/>
    </row>
    <row r="72" spans="4:6" x14ac:dyDescent="0.3">
      <c r="D72" s="30"/>
      <c r="E72" s="30"/>
      <c r="F72" s="30"/>
    </row>
    <row r="73" spans="4:6" x14ac:dyDescent="0.3">
      <c r="D73" s="30"/>
      <c r="E73" s="30"/>
      <c r="F73" s="30"/>
    </row>
    <row r="74" spans="4:6" x14ac:dyDescent="0.3">
      <c r="D74" s="30"/>
      <c r="E74" s="30"/>
      <c r="F74" s="30"/>
    </row>
    <row r="75" spans="4:6" x14ac:dyDescent="0.3">
      <c r="D75" s="30"/>
      <c r="E75" s="30"/>
      <c r="F75" s="30"/>
    </row>
    <row r="76" spans="4:6" x14ac:dyDescent="0.3">
      <c r="D76" s="30"/>
      <c r="E76" s="30"/>
      <c r="F76" s="30"/>
    </row>
    <row r="77" spans="4:6" x14ac:dyDescent="0.3">
      <c r="D77" s="30"/>
      <c r="E77" s="30"/>
      <c r="F77" s="30"/>
    </row>
    <row r="78" spans="4:6" x14ac:dyDescent="0.3">
      <c r="D78" s="30"/>
      <c r="E78" s="30"/>
      <c r="F78" s="30"/>
    </row>
    <row r="79" spans="4:6" x14ac:dyDescent="0.3">
      <c r="D79" s="30"/>
      <c r="E79" s="30"/>
      <c r="F79" s="30"/>
    </row>
    <row r="80" spans="4:6" x14ac:dyDescent="0.3">
      <c r="D80" s="30"/>
      <c r="E80" s="30"/>
      <c r="F80" s="30"/>
    </row>
    <row r="81" spans="4:6" x14ac:dyDescent="0.3">
      <c r="D81" s="30"/>
      <c r="E81" s="30"/>
      <c r="F81" s="30"/>
    </row>
    <row r="82" spans="4:6" x14ac:dyDescent="0.3">
      <c r="D82" s="30"/>
      <c r="E82" s="30"/>
      <c r="F82" s="30"/>
    </row>
    <row r="83" spans="4:6" x14ac:dyDescent="0.3">
      <c r="D83" s="30"/>
      <c r="E83" s="30"/>
      <c r="F83" s="30"/>
    </row>
    <row r="84" spans="4:6" x14ac:dyDescent="0.3">
      <c r="D84" s="30"/>
      <c r="E84" s="30"/>
      <c r="F84" s="30"/>
    </row>
    <row r="85" spans="4:6" x14ac:dyDescent="0.3">
      <c r="D85" s="30"/>
      <c r="E85" s="30"/>
      <c r="F85" s="30"/>
    </row>
    <row r="86" spans="4:6" x14ac:dyDescent="0.3">
      <c r="D86" s="30"/>
      <c r="E86" s="30"/>
      <c r="F86" s="30"/>
    </row>
    <row r="87" spans="4:6" x14ac:dyDescent="0.3">
      <c r="D87" s="30"/>
      <c r="E87" s="30"/>
      <c r="F87" s="30"/>
    </row>
    <row r="88" spans="4:6" x14ac:dyDescent="0.3">
      <c r="D88" s="30"/>
      <c r="E88" s="30"/>
      <c r="F88" s="30"/>
    </row>
    <row r="89" spans="4:6" x14ac:dyDescent="0.3">
      <c r="D89" s="30"/>
      <c r="E89" s="30"/>
      <c r="F89" s="30"/>
    </row>
    <row r="90" spans="4:6" x14ac:dyDescent="0.3">
      <c r="D90" s="30"/>
      <c r="E90" s="30"/>
      <c r="F90" s="30"/>
    </row>
    <row r="91" spans="4:6" x14ac:dyDescent="0.3">
      <c r="D91" s="30"/>
      <c r="E91" s="30"/>
      <c r="F91" s="30"/>
    </row>
    <row r="92" spans="4:6" x14ac:dyDescent="0.3">
      <c r="D92" s="30"/>
      <c r="E92" s="30"/>
      <c r="F92" s="30"/>
    </row>
    <row r="93" spans="4:6" x14ac:dyDescent="0.3">
      <c r="D93" s="30"/>
      <c r="E93" s="30"/>
      <c r="F93" s="30"/>
    </row>
    <row r="94" spans="4:6" x14ac:dyDescent="0.3">
      <c r="D94" s="30"/>
      <c r="E94" s="30"/>
      <c r="F94" s="30"/>
    </row>
    <row r="95" spans="4:6" x14ac:dyDescent="0.3">
      <c r="D95" s="30"/>
      <c r="E95" s="30"/>
      <c r="F95" s="30"/>
    </row>
    <row r="96" spans="4:6" x14ac:dyDescent="0.3">
      <c r="D96" s="30"/>
      <c r="E96" s="30"/>
      <c r="F96" s="30"/>
    </row>
    <row r="97" spans="4:6" x14ac:dyDescent="0.3">
      <c r="D97" s="30"/>
      <c r="E97" s="30"/>
      <c r="F97" s="30"/>
    </row>
    <row r="98" spans="4:6" x14ac:dyDescent="0.3">
      <c r="D98" s="30"/>
      <c r="E98" s="30"/>
      <c r="F98" s="30"/>
    </row>
    <row r="99" spans="4:6" x14ac:dyDescent="0.3">
      <c r="D99" s="30"/>
      <c r="E99" s="30"/>
      <c r="F99" s="30"/>
    </row>
    <row r="100" spans="4:6" x14ac:dyDescent="0.3">
      <c r="D100" s="30"/>
      <c r="E100" s="30"/>
      <c r="F100" s="30"/>
    </row>
    <row r="101" spans="4:6" x14ac:dyDescent="0.3">
      <c r="D101" s="30"/>
      <c r="E101" s="30"/>
      <c r="F101" s="30"/>
    </row>
    <row r="102" spans="4:6" x14ac:dyDescent="0.3">
      <c r="D102" s="30"/>
      <c r="E102" s="30"/>
      <c r="F102" s="30"/>
    </row>
    <row r="103" spans="4:6" x14ac:dyDescent="0.3">
      <c r="D103" s="30"/>
      <c r="E103" s="30"/>
      <c r="F103" s="30"/>
    </row>
    <row r="104" spans="4:6" x14ac:dyDescent="0.3">
      <c r="D104" s="30"/>
      <c r="E104" s="30"/>
      <c r="F104" s="30"/>
    </row>
    <row r="105" spans="4:6" x14ac:dyDescent="0.3">
      <c r="D105" s="30"/>
      <c r="E105" s="30"/>
      <c r="F105" s="30"/>
    </row>
    <row r="106" spans="4:6" x14ac:dyDescent="0.3">
      <c r="D106" s="30"/>
      <c r="E106" s="30"/>
      <c r="F106" s="30"/>
    </row>
    <row r="107" spans="4:6" x14ac:dyDescent="0.3">
      <c r="D107" s="30"/>
      <c r="E107" s="30"/>
      <c r="F107" s="30"/>
    </row>
    <row r="108" spans="4:6" x14ac:dyDescent="0.3">
      <c r="D108" s="30"/>
      <c r="E108" s="30"/>
      <c r="F108" s="30"/>
    </row>
    <row r="109" spans="4:6" x14ac:dyDescent="0.3">
      <c r="D109" s="30"/>
      <c r="E109" s="30"/>
      <c r="F109" s="30"/>
    </row>
    <row r="110" spans="4:6" x14ac:dyDescent="0.3">
      <c r="D110" s="30"/>
      <c r="E110" s="30"/>
      <c r="F110" s="30"/>
    </row>
    <row r="111" spans="4:6" x14ac:dyDescent="0.3">
      <c r="D111" s="30"/>
      <c r="E111" s="30"/>
      <c r="F111" s="30"/>
    </row>
    <row r="112" spans="4:6" x14ac:dyDescent="0.3">
      <c r="D112" s="30"/>
      <c r="E112" s="30"/>
      <c r="F112" s="30"/>
    </row>
    <row r="113" spans="4:6" x14ac:dyDescent="0.3">
      <c r="D113" s="30"/>
      <c r="E113" s="30"/>
      <c r="F113" s="30"/>
    </row>
    <row r="114" spans="4:6" x14ac:dyDescent="0.3">
      <c r="D114" s="30"/>
      <c r="E114" s="30"/>
      <c r="F114" s="30"/>
    </row>
    <row r="115" spans="4:6" x14ac:dyDescent="0.3">
      <c r="D115" s="30"/>
      <c r="E115" s="30"/>
      <c r="F115" s="30"/>
    </row>
    <row r="116" spans="4:6" x14ac:dyDescent="0.3">
      <c r="D116" s="30"/>
      <c r="E116" s="30"/>
      <c r="F116" s="30"/>
    </row>
    <row r="117" spans="4:6" x14ac:dyDescent="0.3">
      <c r="D117" s="30"/>
      <c r="E117" s="30"/>
      <c r="F117" s="30"/>
    </row>
    <row r="118" spans="4:6" x14ac:dyDescent="0.3">
      <c r="D118" s="30"/>
      <c r="E118" s="30"/>
      <c r="F118" s="30"/>
    </row>
    <row r="119" spans="4:6" x14ac:dyDescent="0.3">
      <c r="D119" s="30"/>
      <c r="E119" s="30"/>
      <c r="F119" s="30"/>
    </row>
    <row r="120" spans="4:6" x14ac:dyDescent="0.3">
      <c r="D120" s="30"/>
      <c r="E120" s="30"/>
      <c r="F120" s="30"/>
    </row>
    <row r="121" spans="4:6" x14ac:dyDescent="0.3">
      <c r="D121" s="30"/>
      <c r="E121" s="30"/>
      <c r="F121" s="30"/>
    </row>
    <row r="122" spans="4:6" x14ac:dyDescent="0.3">
      <c r="D122" s="30"/>
      <c r="E122" s="30"/>
      <c r="F122" s="30"/>
    </row>
    <row r="123" spans="4:6" x14ac:dyDescent="0.3">
      <c r="D123" s="30"/>
      <c r="E123" s="30"/>
      <c r="F123" s="30"/>
    </row>
    <row r="124" spans="4:6" x14ac:dyDescent="0.3">
      <c r="D124" s="30"/>
      <c r="E124" s="30"/>
      <c r="F124" s="30"/>
    </row>
    <row r="125" spans="4:6" x14ac:dyDescent="0.3">
      <c r="D125" s="30"/>
      <c r="E125" s="30"/>
      <c r="F125" s="30"/>
    </row>
    <row r="126" spans="4:6" x14ac:dyDescent="0.3">
      <c r="D126" s="30"/>
      <c r="E126" s="30"/>
      <c r="F126" s="30"/>
    </row>
    <row r="127" spans="4:6" x14ac:dyDescent="0.3">
      <c r="D127" s="30"/>
      <c r="E127" s="30"/>
      <c r="F127" s="30"/>
    </row>
    <row r="128" spans="4:6" x14ac:dyDescent="0.3">
      <c r="D128" s="30"/>
      <c r="E128" s="30"/>
      <c r="F128" s="30"/>
    </row>
    <row r="129" spans="4:6" x14ac:dyDescent="0.3">
      <c r="D129" s="30"/>
      <c r="E129" s="30"/>
      <c r="F129" s="30"/>
    </row>
    <row r="130" spans="4:6" x14ac:dyDescent="0.3">
      <c r="D130" s="30"/>
      <c r="E130" s="30"/>
      <c r="F130" s="30"/>
    </row>
    <row r="131" spans="4:6" x14ac:dyDescent="0.3">
      <c r="D131" s="30"/>
      <c r="E131" s="30"/>
      <c r="F131" s="30"/>
    </row>
    <row r="132" spans="4:6" x14ac:dyDescent="0.3">
      <c r="D132" s="30"/>
      <c r="E132" s="30"/>
      <c r="F132" s="30"/>
    </row>
    <row r="133" spans="4:6" x14ac:dyDescent="0.3">
      <c r="D133" s="30"/>
      <c r="E133" s="30"/>
      <c r="F133" s="30"/>
    </row>
    <row r="134" spans="4:6" x14ac:dyDescent="0.3">
      <c r="D134" s="30"/>
      <c r="E134" s="30"/>
      <c r="F134" s="30"/>
    </row>
    <row r="135" spans="4:6" x14ac:dyDescent="0.3">
      <c r="D135" s="30"/>
      <c r="E135" s="30"/>
      <c r="F135" s="30"/>
    </row>
    <row r="136" spans="4:6" x14ac:dyDescent="0.3">
      <c r="D136" s="30"/>
      <c r="E136" s="30"/>
      <c r="F136" s="30"/>
    </row>
    <row r="137" spans="4:6" x14ac:dyDescent="0.3">
      <c r="D137" s="30"/>
      <c r="E137" s="30"/>
    </row>
    <row r="138" spans="4:6" x14ac:dyDescent="0.3">
      <c r="D138" s="30"/>
      <c r="E138" s="30"/>
    </row>
    <row r="139" spans="4:6" x14ac:dyDescent="0.3">
      <c r="D139" s="30"/>
      <c r="E139" s="30"/>
    </row>
    <row r="140" spans="4:6" x14ac:dyDescent="0.3">
      <c r="D140" s="30"/>
      <c r="E140" s="30"/>
    </row>
    <row r="141" spans="4:6" x14ac:dyDescent="0.3">
      <c r="D141" s="30"/>
      <c r="E141" s="30"/>
    </row>
    <row r="142" spans="4:6" x14ac:dyDescent="0.3">
      <c r="D142" s="30"/>
      <c r="E142" s="30"/>
    </row>
    <row r="143" spans="4:6" x14ac:dyDescent="0.3">
      <c r="D143" s="30"/>
      <c r="E143" s="30"/>
    </row>
    <row r="144" spans="4:6" x14ac:dyDescent="0.3">
      <c r="D144" s="30"/>
      <c r="E144" s="30"/>
    </row>
    <row r="145" spans="4:5" x14ac:dyDescent="0.3">
      <c r="D145" s="30"/>
      <c r="E145" s="30"/>
    </row>
    <row r="146" spans="4:5" x14ac:dyDescent="0.3">
      <c r="D146" s="30"/>
      <c r="E146" s="30"/>
    </row>
    <row r="147" spans="4:5" x14ac:dyDescent="0.3">
      <c r="D147" s="30"/>
      <c r="E147" s="30"/>
    </row>
    <row r="148" spans="4:5" x14ac:dyDescent="0.3">
      <c r="D148" s="30"/>
      <c r="E148" s="30"/>
    </row>
    <row r="149" spans="4:5" x14ac:dyDescent="0.3">
      <c r="D149" s="30"/>
      <c r="E149" s="30"/>
    </row>
    <row r="150" spans="4:5" x14ac:dyDescent="0.3">
      <c r="D150" s="30"/>
      <c r="E150" s="30"/>
    </row>
    <row r="151" spans="4:5" x14ac:dyDescent="0.3">
      <c r="D151" s="30"/>
      <c r="E151" s="30"/>
    </row>
    <row r="152" spans="4:5" x14ac:dyDescent="0.3">
      <c r="D152" s="30"/>
      <c r="E152" s="30"/>
    </row>
    <row r="153" spans="4:5" x14ac:dyDescent="0.3">
      <c r="D153" s="30"/>
      <c r="E153" s="30"/>
    </row>
    <row r="154" spans="4:5" x14ac:dyDescent="0.3">
      <c r="D154" s="30"/>
      <c r="E154" s="30"/>
    </row>
    <row r="155" spans="4:5" x14ac:dyDescent="0.3">
      <c r="D155" s="30"/>
      <c r="E155" s="30"/>
    </row>
    <row r="156" spans="4:5" x14ac:dyDescent="0.3">
      <c r="D156" s="30"/>
      <c r="E156" s="30"/>
    </row>
    <row r="157" spans="4:5" x14ac:dyDescent="0.3">
      <c r="D157" s="30"/>
      <c r="E157" s="30"/>
    </row>
    <row r="158" spans="4:5" x14ac:dyDescent="0.3">
      <c r="D158" s="30"/>
      <c r="E158" s="30"/>
    </row>
    <row r="159" spans="4:5" x14ac:dyDescent="0.3">
      <c r="D159" s="30"/>
      <c r="E159" s="30"/>
    </row>
    <row r="160" spans="4:5" x14ac:dyDescent="0.3">
      <c r="D160" s="30"/>
      <c r="E160" s="30"/>
    </row>
    <row r="161" spans="4:5" x14ac:dyDescent="0.3">
      <c r="D161" s="30"/>
      <c r="E161" s="30"/>
    </row>
    <row r="162" spans="4:5" x14ac:dyDescent="0.3">
      <c r="D162" s="30"/>
      <c r="E162" s="30"/>
    </row>
    <row r="163" spans="4:5" x14ac:dyDescent="0.3">
      <c r="D163" s="30"/>
      <c r="E163" s="30"/>
    </row>
    <row r="164" spans="4:5" x14ac:dyDescent="0.3">
      <c r="D164" s="30"/>
      <c r="E164" s="30"/>
    </row>
    <row r="165" spans="4:5" x14ac:dyDescent="0.3">
      <c r="D165" s="30"/>
      <c r="E165" s="30"/>
    </row>
    <row r="166" spans="4:5" x14ac:dyDescent="0.3">
      <c r="D166" s="30"/>
      <c r="E166" s="30"/>
    </row>
    <row r="167" spans="4:5" x14ac:dyDescent="0.3">
      <c r="D167" s="30"/>
      <c r="E167" s="30"/>
    </row>
    <row r="168" spans="4:5" x14ac:dyDescent="0.3">
      <c r="D168" s="30"/>
      <c r="E168" s="30"/>
    </row>
    <row r="169" spans="4:5" x14ac:dyDescent="0.3">
      <c r="D169" s="30"/>
      <c r="E169" s="30"/>
    </row>
    <row r="170" spans="4:5" x14ac:dyDescent="0.3">
      <c r="D170" s="30"/>
      <c r="E170" s="30"/>
    </row>
    <row r="171" spans="4:5" x14ac:dyDescent="0.3">
      <c r="D171" s="30"/>
      <c r="E171" s="30"/>
    </row>
    <row r="172" spans="4:5" x14ac:dyDescent="0.3">
      <c r="D172" s="30"/>
      <c r="E172" s="30"/>
    </row>
    <row r="173" spans="4:5" x14ac:dyDescent="0.3">
      <c r="D173" s="30"/>
      <c r="E173" s="30"/>
    </row>
    <row r="174" spans="4:5" x14ac:dyDescent="0.3">
      <c r="D174" s="30"/>
      <c r="E174" s="30"/>
    </row>
    <row r="175" spans="4:5" x14ac:dyDescent="0.3">
      <c r="D175" s="30"/>
      <c r="E175" s="30"/>
    </row>
    <row r="176" spans="4:5" x14ac:dyDescent="0.3">
      <c r="D176" s="30"/>
      <c r="E176" s="30"/>
    </row>
    <row r="177" spans="4:5" x14ac:dyDescent="0.3">
      <c r="D177" s="30"/>
      <c r="E177" s="30"/>
    </row>
    <row r="178" spans="4:5" x14ac:dyDescent="0.3">
      <c r="D178" s="30"/>
      <c r="E178" s="30"/>
    </row>
    <row r="179" spans="4:5" x14ac:dyDescent="0.3">
      <c r="D179" s="30"/>
      <c r="E179" s="30"/>
    </row>
    <row r="180" spans="4:5" x14ac:dyDescent="0.3">
      <c r="D180" s="30"/>
      <c r="E180" s="30"/>
    </row>
    <row r="181" spans="4:5" x14ac:dyDescent="0.3">
      <c r="D181" s="30"/>
      <c r="E181" s="30"/>
    </row>
    <row r="182" spans="4:5" x14ac:dyDescent="0.3">
      <c r="D182" s="30"/>
      <c r="E182" s="30"/>
    </row>
    <row r="183" spans="4:5" x14ac:dyDescent="0.3">
      <c r="D183" s="30"/>
      <c r="E183" s="30"/>
    </row>
    <row r="184" spans="4:5" x14ac:dyDescent="0.3">
      <c r="D184" s="30"/>
      <c r="E184" s="30"/>
    </row>
    <row r="185" spans="4:5" x14ac:dyDescent="0.3">
      <c r="D185" s="30"/>
      <c r="E185" s="30"/>
    </row>
    <row r="186" spans="4:5" x14ac:dyDescent="0.3">
      <c r="D186" s="30"/>
      <c r="E186" s="30"/>
    </row>
    <row r="187" spans="4:5" x14ac:dyDescent="0.3">
      <c r="D187" s="30"/>
      <c r="E187" s="30"/>
    </row>
    <row r="188" spans="4:5" x14ac:dyDescent="0.3">
      <c r="D188" s="30"/>
      <c r="E188" s="30"/>
    </row>
    <row r="189" spans="4:5" x14ac:dyDescent="0.3">
      <c r="D189" s="30"/>
      <c r="E189" s="30"/>
    </row>
    <row r="190" spans="4:5" x14ac:dyDescent="0.3">
      <c r="D190" s="30"/>
      <c r="E190" s="30"/>
    </row>
    <row r="191" spans="4:5" x14ac:dyDescent="0.3">
      <c r="D191" s="30"/>
      <c r="E191" s="30"/>
    </row>
    <row r="192" spans="4:5" x14ac:dyDescent="0.3">
      <c r="D192" s="30"/>
      <c r="E192" s="30"/>
    </row>
    <row r="193" spans="4:5" x14ac:dyDescent="0.3">
      <c r="D193" s="30"/>
      <c r="E193" s="30"/>
    </row>
    <row r="194" spans="4:5" x14ac:dyDescent="0.3">
      <c r="D194" s="30"/>
      <c r="E194" s="30"/>
    </row>
    <row r="195" spans="4:5" x14ac:dyDescent="0.3">
      <c r="D195" s="30"/>
      <c r="E195" s="30"/>
    </row>
    <row r="196" spans="4:5" x14ac:dyDescent="0.3">
      <c r="D196" s="30"/>
      <c r="E196" s="30"/>
    </row>
    <row r="197" spans="4:5" x14ac:dyDescent="0.3">
      <c r="D197" s="30"/>
      <c r="E197" s="30"/>
    </row>
    <row r="198" spans="4:5" x14ac:dyDescent="0.3">
      <c r="D198" s="30"/>
      <c r="E198" s="30"/>
    </row>
    <row r="199" spans="4:5" x14ac:dyDescent="0.3">
      <c r="D199" s="30"/>
      <c r="E199" s="30"/>
    </row>
    <row r="200" spans="4:5" x14ac:dyDescent="0.3">
      <c r="D200" s="30"/>
      <c r="E200" s="30"/>
    </row>
    <row r="201" spans="4:5" x14ac:dyDescent="0.3">
      <c r="D201" s="30"/>
      <c r="E201" s="30"/>
    </row>
    <row r="202" spans="4:5" x14ac:dyDescent="0.3">
      <c r="D202" s="30"/>
      <c r="E202" s="30"/>
    </row>
    <row r="203" spans="4:5" x14ac:dyDescent="0.3">
      <c r="D203" s="30"/>
      <c r="E203" s="30"/>
    </row>
    <row r="204" spans="4:5" x14ac:dyDescent="0.3">
      <c r="D204" s="30"/>
      <c r="E204" s="30"/>
    </row>
    <row r="205" spans="4:5" x14ac:dyDescent="0.3">
      <c r="D205" s="30"/>
      <c r="E205" s="30"/>
    </row>
    <row r="206" spans="4:5" x14ac:dyDescent="0.3">
      <c r="D206" s="30"/>
      <c r="E206" s="30"/>
    </row>
    <row r="207" spans="4:5" x14ac:dyDescent="0.3">
      <c r="D207" s="30"/>
      <c r="E207" s="30"/>
    </row>
    <row r="208" spans="4:5" x14ac:dyDescent="0.3">
      <c r="D208" s="30"/>
      <c r="E208" s="30"/>
    </row>
    <row r="209" spans="4:5" x14ac:dyDescent="0.3">
      <c r="D209" s="30"/>
      <c r="E209" s="30"/>
    </row>
    <row r="210" spans="4:5" x14ac:dyDescent="0.3">
      <c r="D210" s="30"/>
      <c r="E210" s="30"/>
    </row>
    <row r="211" spans="4:5" x14ac:dyDescent="0.3">
      <c r="D211" s="30"/>
      <c r="E211" s="30"/>
    </row>
    <row r="212" spans="4:5" x14ac:dyDescent="0.3">
      <c r="D212" s="30"/>
      <c r="E212" s="30"/>
    </row>
    <row r="213" spans="4:5" x14ac:dyDescent="0.3">
      <c r="D213" s="30"/>
      <c r="E213" s="30"/>
    </row>
  </sheetData>
  <sheetProtection algorithmName="SHA-512" hashValue="kFHRQLGuRhl96PTAmZ4la/0ior5coqlmlXqXlo84WFNmeyb7Zv4TWiOqphnspUSqmyOARqBPadegBoKTVsDiBQ==" saltValue="OkBTZoRVVTE1Iy+s5Ekayw==" spinCount="100000" sheet="1" autoFilter="0" pivotTables="0"/>
  <mergeCells count="2">
    <mergeCell ref="A1:F1"/>
    <mergeCell ref="C3:F3"/>
  </mergeCells>
  <pageMargins left="0.22916666666666666" right="0.23958333333333334" top="0.94791666666666663" bottom="0.75" header="0.3" footer="0.3"/>
  <pageSetup scale="94" orientation="portrait" horizontalDpi="1200" verticalDpi="1200" r:id="rId2"/>
  <headerFooter>
    <oddHeader>&amp;C&amp;"-,Bold"&amp;14Summary Table Report&amp;R&amp;G</oddHeader>
    <oddFooter>&amp;L </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G213"/>
  <sheetViews>
    <sheetView showGridLines="0" view="pageLayout" zoomScaleNormal="100" workbookViewId="0">
      <selection activeCell="E18" sqref="E18"/>
    </sheetView>
  </sheetViews>
  <sheetFormatPr defaultRowHeight="14.4" x14ac:dyDescent="0.3"/>
  <cols>
    <col min="1" max="1" width="12.5546875" customWidth="1"/>
    <col min="2" max="2" width="13.88671875" customWidth="1"/>
    <col min="3" max="3" width="12.33203125" customWidth="1"/>
    <col min="4" max="4" width="20.5546875" style="31" customWidth="1"/>
    <col min="5" max="5" width="21.33203125" style="31" customWidth="1"/>
    <col min="6" max="6" width="19.5546875" style="31" customWidth="1"/>
    <col min="7" max="7" width="9.109375" style="1"/>
  </cols>
  <sheetData>
    <row r="1" spans="1:7" ht="14.25" customHeight="1" x14ac:dyDescent="0.3">
      <c r="A1" s="101" t="str">
        <f>CONCATENATE("Table 5. Days Supplied per New ", B3, " User by Washout Period, Year, Sex, and Age Group")</f>
        <v>Table 5. Days Supplied per New BOCEPREVIR User by Washout Period, Year, Sex, and Age Group</v>
      </c>
      <c r="B1" s="102"/>
      <c r="C1" s="102"/>
      <c r="D1" s="102"/>
      <c r="E1" s="102"/>
      <c r="F1" s="103"/>
    </row>
    <row r="2" spans="1:7" x14ac:dyDescent="0.3">
      <c r="A2" s="4"/>
      <c r="B2" s="5"/>
      <c r="C2" s="5"/>
      <c r="D2" s="32"/>
      <c r="E2" s="32"/>
      <c r="F2" s="36"/>
    </row>
    <row r="3" spans="1:7" ht="30" customHeight="1" x14ac:dyDescent="0.3">
      <c r="A3" s="62" t="s">
        <v>2</v>
      </c>
      <c r="B3" s="61" t="s">
        <v>14</v>
      </c>
      <c r="C3" s="104" t="s">
        <v>51</v>
      </c>
      <c r="D3" s="111"/>
      <c r="E3" s="111"/>
      <c r="F3" s="106"/>
    </row>
    <row r="4" spans="1:7" x14ac:dyDescent="0.3">
      <c r="A4" s="21"/>
      <c r="B4" s="5"/>
      <c r="C4" s="5"/>
      <c r="D4" s="37"/>
      <c r="E4" s="37"/>
      <c r="F4" s="38"/>
    </row>
    <row r="5" spans="1:7" x14ac:dyDescent="0.3">
      <c r="A5" s="54"/>
      <c r="B5" s="55"/>
      <c r="C5" s="55"/>
      <c r="D5" s="93" t="s">
        <v>3</v>
      </c>
      <c r="E5" s="82"/>
      <c r="F5" s="83"/>
      <c r="G5"/>
    </row>
    <row r="6" spans="1:7" ht="43.2" x14ac:dyDescent="0.3">
      <c r="A6" s="56" t="s">
        <v>1</v>
      </c>
      <c r="B6" s="56" t="s">
        <v>0</v>
      </c>
      <c r="C6" s="78" t="s">
        <v>52</v>
      </c>
      <c r="D6" s="79" t="s">
        <v>23</v>
      </c>
      <c r="E6" s="80" t="s">
        <v>24</v>
      </c>
      <c r="F6" s="81" t="s">
        <v>25</v>
      </c>
      <c r="G6"/>
    </row>
    <row r="7" spans="1:7" x14ac:dyDescent="0.3">
      <c r="A7" s="54">
        <v>2011</v>
      </c>
      <c r="B7" s="54" t="s">
        <v>11</v>
      </c>
      <c r="C7" s="54" t="s">
        <v>15</v>
      </c>
      <c r="D7" s="85">
        <v>76</v>
      </c>
      <c r="E7" s="86">
        <v>84</v>
      </c>
      <c r="F7" s="87">
        <v>91</v>
      </c>
      <c r="G7"/>
    </row>
    <row r="8" spans="1:7" x14ac:dyDescent="0.3">
      <c r="A8" s="57"/>
      <c r="B8" s="57"/>
      <c r="C8" s="58" t="s">
        <v>16</v>
      </c>
      <c r="D8" s="88">
        <v>80.111111111111114</v>
      </c>
      <c r="E8" s="31">
        <v>84</v>
      </c>
      <c r="F8" s="89">
        <v>88.148148148148152</v>
      </c>
      <c r="G8"/>
    </row>
    <row r="9" spans="1:7" x14ac:dyDescent="0.3">
      <c r="A9" s="57"/>
      <c r="B9" s="57"/>
      <c r="C9" s="58" t="s">
        <v>17</v>
      </c>
      <c r="D9" s="88">
        <v>83.015075376884425</v>
      </c>
      <c r="E9" s="31">
        <v>85.026737967914443</v>
      </c>
      <c r="F9" s="89">
        <v>84.13559322033899</v>
      </c>
      <c r="G9"/>
    </row>
    <row r="10" spans="1:7" x14ac:dyDescent="0.3">
      <c r="A10" s="57"/>
      <c r="B10" s="57"/>
      <c r="C10" s="58" t="s">
        <v>18</v>
      </c>
      <c r="D10" s="88">
        <v>84.111111111111114</v>
      </c>
      <c r="E10" s="31">
        <v>84.111111111111114</v>
      </c>
      <c r="F10" s="89">
        <v>79.17647058823529</v>
      </c>
      <c r="G10"/>
    </row>
    <row r="11" spans="1:7" x14ac:dyDescent="0.3">
      <c r="A11" s="57"/>
      <c r="B11" s="54" t="s">
        <v>12</v>
      </c>
      <c r="C11" s="54" t="s">
        <v>15</v>
      </c>
      <c r="D11" s="85">
        <v>42</v>
      </c>
      <c r="E11" s="86">
        <v>42</v>
      </c>
      <c r="F11" s="87">
        <v>42</v>
      </c>
      <c r="G11"/>
    </row>
    <row r="12" spans="1:7" x14ac:dyDescent="0.3">
      <c r="A12" s="57"/>
      <c r="B12" s="57"/>
      <c r="C12" s="58" t="s">
        <v>16</v>
      </c>
      <c r="D12" s="88">
        <v>63.065217391304351</v>
      </c>
      <c r="E12" s="31">
        <v>63.844444444444441</v>
      </c>
      <c r="F12" s="89">
        <v>65.540540540540547</v>
      </c>
      <c r="G12"/>
    </row>
    <row r="13" spans="1:7" x14ac:dyDescent="0.3">
      <c r="A13" s="57"/>
      <c r="B13" s="57"/>
      <c r="C13" s="58" t="s">
        <v>17</v>
      </c>
      <c r="D13" s="88">
        <v>78.680203045685275</v>
      </c>
      <c r="E13" s="31">
        <v>79.0054794520548</v>
      </c>
      <c r="F13" s="89">
        <v>79.346268656716418</v>
      </c>
      <c r="G13"/>
    </row>
    <row r="14" spans="1:7" x14ac:dyDescent="0.3">
      <c r="A14" s="57"/>
      <c r="B14" s="57"/>
      <c r="C14" s="58" t="s">
        <v>18</v>
      </c>
      <c r="D14" s="88">
        <v>96</v>
      </c>
      <c r="E14" s="31">
        <v>96</v>
      </c>
      <c r="F14" s="89">
        <v>104.22222222222223</v>
      </c>
      <c r="G14"/>
    </row>
    <row r="15" spans="1:7" x14ac:dyDescent="0.3">
      <c r="A15" s="54">
        <v>2012</v>
      </c>
      <c r="B15" s="54" t="s">
        <v>11</v>
      </c>
      <c r="C15" s="54" t="s">
        <v>15</v>
      </c>
      <c r="D15" s="85">
        <v>98</v>
      </c>
      <c r="E15" s="86">
        <v>28</v>
      </c>
      <c r="F15" s="87">
        <v>28</v>
      </c>
      <c r="G15"/>
    </row>
    <row r="16" spans="1:7" x14ac:dyDescent="0.3">
      <c r="A16" s="57"/>
      <c r="B16" s="57"/>
      <c r="C16" s="58" t="s">
        <v>16</v>
      </c>
      <c r="D16" s="88">
        <v>61</v>
      </c>
      <c r="E16" s="31">
        <v>61.833333333333336</v>
      </c>
      <c r="F16" s="89">
        <v>62.2</v>
      </c>
      <c r="G16"/>
    </row>
    <row r="17" spans="1:7" x14ac:dyDescent="0.3">
      <c r="A17" s="57"/>
      <c r="B17" s="57"/>
      <c r="C17" s="58" t="s">
        <v>17</v>
      </c>
      <c r="D17" s="88">
        <v>68.767515923566876</v>
      </c>
      <c r="E17" s="31">
        <v>68.946428571428569</v>
      </c>
      <c r="F17" s="89">
        <v>68.458333333333329</v>
      </c>
      <c r="G17"/>
    </row>
    <row r="18" spans="1:7" x14ac:dyDescent="0.3">
      <c r="A18" s="57"/>
      <c r="B18" s="57"/>
      <c r="C18" s="58" t="s">
        <v>18</v>
      </c>
      <c r="D18" s="88">
        <v>83.769230769230774</v>
      </c>
      <c r="E18" s="31">
        <v>80.38095238095238</v>
      </c>
      <c r="F18" s="89">
        <v>81.658536585365852</v>
      </c>
      <c r="G18"/>
    </row>
    <row r="19" spans="1:7" x14ac:dyDescent="0.3">
      <c r="A19" s="57"/>
      <c r="B19" s="54" t="s">
        <v>12</v>
      </c>
      <c r="C19" s="54" t="s">
        <v>15</v>
      </c>
      <c r="D19" s="85">
        <v>42.5</v>
      </c>
      <c r="E19" s="86">
        <v>42.5</v>
      </c>
      <c r="F19" s="87">
        <v>42.5</v>
      </c>
      <c r="G19"/>
    </row>
    <row r="20" spans="1:7" x14ac:dyDescent="0.3">
      <c r="A20" s="57"/>
      <c r="B20" s="57"/>
      <c r="C20" s="58" t="s">
        <v>16</v>
      </c>
      <c r="D20" s="88">
        <v>79.973333333333329</v>
      </c>
      <c r="E20" s="31">
        <v>84.807017543859644</v>
      </c>
      <c r="F20" s="89">
        <v>87.833333333333329</v>
      </c>
      <c r="G20"/>
    </row>
    <row r="21" spans="1:7" x14ac:dyDescent="0.3">
      <c r="A21" s="57"/>
      <c r="B21" s="57"/>
      <c r="C21" s="58" t="s">
        <v>17</v>
      </c>
      <c r="D21" s="88">
        <v>81.75333333333333</v>
      </c>
      <c r="E21" s="31">
        <v>80.853703703703701</v>
      </c>
      <c r="F21" s="89">
        <v>81.747104247104247</v>
      </c>
      <c r="G21"/>
    </row>
    <row r="22" spans="1:7" x14ac:dyDescent="0.3">
      <c r="A22" s="57"/>
      <c r="B22" s="57"/>
      <c r="C22" s="58" t="s">
        <v>18</v>
      </c>
      <c r="D22" s="88">
        <v>76.982456140350877</v>
      </c>
      <c r="E22" s="31">
        <v>82.769230769230774</v>
      </c>
      <c r="F22" s="89">
        <v>83.224489795918373</v>
      </c>
      <c r="G22"/>
    </row>
    <row r="23" spans="1:7" x14ac:dyDescent="0.3">
      <c r="A23" s="54">
        <v>2013</v>
      </c>
      <c r="B23" s="54" t="s">
        <v>11</v>
      </c>
      <c r="C23" s="54" t="s">
        <v>15</v>
      </c>
      <c r="D23" s="85">
        <v>28</v>
      </c>
      <c r="E23" s="86" t="s">
        <v>13</v>
      </c>
      <c r="F23" s="87" t="s">
        <v>13</v>
      </c>
      <c r="G23"/>
    </row>
    <row r="24" spans="1:7" x14ac:dyDescent="0.3">
      <c r="A24" s="57"/>
      <c r="B24" s="57"/>
      <c r="C24" s="58" t="s">
        <v>16</v>
      </c>
      <c r="D24" s="88">
        <v>64.647058823529406</v>
      </c>
      <c r="E24" s="31">
        <v>63.583333333333336</v>
      </c>
      <c r="F24" s="89">
        <v>68.666666666666671</v>
      </c>
      <c r="G24"/>
    </row>
    <row r="25" spans="1:7" x14ac:dyDescent="0.3">
      <c r="A25" s="57"/>
      <c r="B25" s="57"/>
      <c r="C25" s="58" t="s">
        <v>17</v>
      </c>
      <c r="D25" s="88">
        <v>64.830097087378647</v>
      </c>
      <c r="E25" s="31">
        <v>64.977653631284923</v>
      </c>
      <c r="F25" s="89">
        <v>65.287425149700596</v>
      </c>
      <c r="G25"/>
    </row>
    <row r="26" spans="1:7" x14ac:dyDescent="0.3">
      <c r="A26" s="57"/>
      <c r="B26" s="57"/>
      <c r="C26" s="58" t="s">
        <v>18</v>
      </c>
      <c r="D26" s="88">
        <v>84.217391304347828</v>
      </c>
      <c r="E26" s="31">
        <v>86.772727272727266</v>
      </c>
      <c r="F26" s="89">
        <v>89.571428571428569</v>
      </c>
      <c r="G26"/>
    </row>
    <row r="27" spans="1:7" x14ac:dyDescent="0.3">
      <c r="A27" s="57"/>
      <c r="B27" s="54" t="s">
        <v>12</v>
      </c>
      <c r="C27" s="54" t="s">
        <v>15</v>
      </c>
      <c r="D27" s="85">
        <v>136</v>
      </c>
      <c r="E27" s="86">
        <v>136</v>
      </c>
      <c r="F27" s="87">
        <v>136</v>
      </c>
      <c r="G27"/>
    </row>
    <row r="28" spans="1:7" x14ac:dyDescent="0.3">
      <c r="A28" s="57"/>
      <c r="B28" s="57"/>
      <c r="C28" s="58" t="s">
        <v>16</v>
      </c>
      <c r="D28" s="88">
        <v>71.388888888888886</v>
      </c>
      <c r="E28" s="31">
        <v>63.604651162790695</v>
      </c>
      <c r="F28" s="89">
        <v>64.305555555555557</v>
      </c>
      <c r="G28"/>
    </row>
    <row r="29" spans="1:7" x14ac:dyDescent="0.3">
      <c r="A29" s="57"/>
      <c r="B29" s="57"/>
      <c r="C29" s="58" t="s">
        <v>17</v>
      </c>
      <c r="D29" s="88">
        <v>70.291005291005291</v>
      </c>
      <c r="E29" s="31">
        <v>68.74404761904762</v>
      </c>
      <c r="F29" s="89">
        <v>69.671924290220815</v>
      </c>
      <c r="G29"/>
    </row>
    <row r="30" spans="1:7" x14ac:dyDescent="0.3">
      <c r="A30" s="57"/>
      <c r="B30" s="57"/>
      <c r="C30" s="58" t="s">
        <v>18</v>
      </c>
      <c r="D30" s="88">
        <v>76.590909090909093</v>
      </c>
      <c r="E30" s="31">
        <v>71.21052631578948</v>
      </c>
      <c r="F30" s="89">
        <v>71.621621621621628</v>
      </c>
      <c r="G30"/>
    </row>
    <row r="31" spans="1:7" x14ac:dyDescent="0.3">
      <c r="A31" s="54">
        <v>2014</v>
      </c>
      <c r="B31" s="54" t="s">
        <v>11</v>
      </c>
      <c r="C31" s="54" t="s">
        <v>15</v>
      </c>
      <c r="D31" s="85" t="s">
        <v>13</v>
      </c>
      <c r="E31" s="86" t="s">
        <v>13</v>
      </c>
      <c r="F31" s="87" t="s">
        <v>13</v>
      </c>
      <c r="G31"/>
    </row>
    <row r="32" spans="1:7" x14ac:dyDescent="0.3">
      <c r="A32" s="57"/>
      <c r="B32" s="57"/>
      <c r="C32" s="58" t="s">
        <v>16</v>
      </c>
      <c r="D32" s="88">
        <v>112</v>
      </c>
      <c r="E32" s="31">
        <v>112</v>
      </c>
      <c r="F32" s="89">
        <v>84</v>
      </c>
      <c r="G32"/>
    </row>
    <row r="33" spans="1:7" x14ac:dyDescent="0.3">
      <c r="A33" s="57"/>
      <c r="B33" s="57"/>
      <c r="C33" s="58" t="s">
        <v>17</v>
      </c>
      <c r="D33" s="88">
        <v>82.25</v>
      </c>
      <c r="E33" s="31">
        <v>90</v>
      </c>
      <c r="F33" s="89">
        <v>90</v>
      </c>
      <c r="G33"/>
    </row>
    <row r="34" spans="1:7" x14ac:dyDescent="0.3">
      <c r="A34" s="57"/>
      <c r="B34" s="57"/>
      <c r="C34" s="58" t="s">
        <v>18</v>
      </c>
      <c r="D34" s="88">
        <v>42</v>
      </c>
      <c r="E34" s="31">
        <v>56</v>
      </c>
      <c r="F34" s="89">
        <v>56</v>
      </c>
      <c r="G34"/>
    </row>
    <row r="35" spans="1:7" x14ac:dyDescent="0.3">
      <c r="A35" s="57"/>
      <c r="B35" s="54" t="s">
        <v>12</v>
      </c>
      <c r="C35" s="54" t="s">
        <v>15</v>
      </c>
      <c r="D35" s="85" t="s">
        <v>13</v>
      </c>
      <c r="E35" s="86" t="s">
        <v>13</v>
      </c>
      <c r="F35" s="87" t="s">
        <v>13</v>
      </c>
      <c r="G35"/>
    </row>
    <row r="36" spans="1:7" x14ac:dyDescent="0.3">
      <c r="A36" s="57"/>
      <c r="B36" s="57"/>
      <c r="C36" s="58" t="s">
        <v>16</v>
      </c>
      <c r="D36" s="88">
        <v>98</v>
      </c>
      <c r="E36" s="31">
        <v>98</v>
      </c>
      <c r="F36" s="89">
        <v>98</v>
      </c>
      <c r="G36"/>
    </row>
    <row r="37" spans="1:7" x14ac:dyDescent="0.3">
      <c r="A37" s="57"/>
      <c r="B37" s="57"/>
      <c r="C37" s="58" t="s">
        <v>17</v>
      </c>
      <c r="D37" s="88">
        <v>77.45</v>
      </c>
      <c r="E37" s="31">
        <v>78.285714285714292</v>
      </c>
      <c r="F37" s="89">
        <v>67.666666666666671</v>
      </c>
      <c r="G37"/>
    </row>
    <row r="38" spans="1:7" x14ac:dyDescent="0.3">
      <c r="A38" s="57"/>
      <c r="B38" s="57"/>
      <c r="C38" s="58" t="s">
        <v>18</v>
      </c>
      <c r="D38" s="88">
        <v>56</v>
      </c>
      <c r="E38" s="31">
        <v>56</v>
      </c>
      <c r="F38" s="89">
        <v>56</v>
      </c>
      <c r="G38"/>
    </row>
    <row r="39" spans="1:7" x14ac:dyDescent="0.3">
      <c r="A39" s="54">
        <v>2015</v>
      </c>
      <c r="B39" s="54" t="s">
        <v>11</v>
      </c>
      <c r="C39" s="54" t="s">
        <v>15</v>
      </c>
      <c r="D39" s="85" t="s">
        <v>13</v>
      </c>
      <c r="E39" s="86" t="s">
        <v>13</v>
      </c>
      <c r="F39" s="87" t="s">
        <v>13</v>
      </c>
      <c r="G39"/>
    </row>
    <row r="40" spans="1:7" x14ac:dyDescent="0.3">
      <c r="A40" s="57"/>
      <c r="B40" s="57"/>
      <c r="C40" s="58" t="s">
        <v>16</v>
      </c>
      <c r="D40" s="88" t="s">
        <v>13</v>
      </c>
      <c r="E40" s="31" t="s">
        <v>13</v>
      </c>
      <c r="F40" s="89" t="s">
        <v>13</v>
      </c>
      <c r="G40"/>
    </row>
    <row r="41" spans="1:7" x14ac:dyDescent="0.3">
      <c r="A41" s="57"/>
      <c r="B41" s="57"/>
      <c r="C41" s="58" t="s">
        <v>17</v>
      </c>
      <c r="D41" s="88" t="s">
        <v>13</v>
      </c>
      <c r="E41" s="31" t="s">
        <v>13</v>
      </c>
      <c r="F41" s="89" t="s">
        <v>13</v>
      </c>
      <c r="G41"/>
    </row>
    <row r="42" spans="1:7" x14ac:dyDescent="0.3">
      <c r="A42" s="57"/>
      <c r="B42" s="57"/>
      <c r="C42" s="58" t="s">
        <v>18</v>
      </c>
      <c r="D42" s="88" t="s">
        <v>13</v>
      </c>
      <c r="E42" s="31" t="s">
        <v>13</v>
      </c>
      <c r="F42" s="89" t="s">
        <v>13</v>
      </c>
      <c r="G42"/>
    </row>
    <row r="43" spans="1:7" x14ac:dyDescent="0.3">
      <c r="A43" s="57"/>
      <c r="B43" s="54" t="s">
        <v>12</v>
      </c>
      <c r="C43" s="54" t="s">
        <v>15</v>
      </c>
      <c r="D43" s="85" t="s">
        <v>13</v>
      </c>
      <c r="E43" s="86" t="s">
        <v>13</v>
      </c>
      <c r="F43" s="87" t="s">
        <v>13</v>
      </c>
      <c r="G43"/>
    </row>
    <row r="44" spans="1:7" x14ac:dyDescent="0.3">
      <c r="A44" s="57"/>
      <c r="B44" s="57"/>
      <c r="C44" s="58" t="s">
        <v>16</v>
      </c>
      <c r="D44" s="88" t="s">
        <v>13</v>
      </c>
      <c r="E44" s="31" t="s">
        <v>13</v>
      </c>
      <c r="F44" s="89" t="s">
        <v>13</v>
      </c>
      <c r="G44"/>
    </row>
    <row r="45" spans="1:7" x14ac:dyDescent="0.3">
      <c r="A45" s="57"/>
      <c r="B45" s="57"/>
      <c r="C45" s="58" t="s">
        <v>17</v>
      </c>
      <c r="D45" s="88" t="s">
        <v>13</v>
      </c>
      <c r="E45" s="31" t="s">
        <v>13</v>
      </c>
      <c r="F45" s="89" t="s">
        <v>13</v>
      </c>
      <c r="G45"/>
    </row>
    <row r="46" spans="1:7" x14ac:dyDescent="0.3">
      <c r="A46" s="59"/>
      <c r="B46" s="59"/>
      <c r="C46" s="60" t="s">
        <v>18</v>
      </c>
      <c r="D46" s="90" t="s">
        <v>13</v>
      </c>
      <c r="E46" s="91" t="s">
        <v>13</v>
      </c>
      <c r="F46" s="92" t="s">
        <v>13</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D137" s="30"/>
      <c r="E137" s="30"/>
      <c r="G137"/>
    </row>
    <row r="138" spans="4:7" x14ac:dyDescent="0.3">
      <c r="D138" s="30"/>
      <c r="E138" s="30"/>
      <c r="G138"/>
    </row>
    <row r="139" spans="4:7" x14ac:dyDescent="0.3">
      <c r="D139" s="30"/>
      <c r="E139" s="30"/>
      <c r="G139"/>
    </row>
    <row r="140" spans="4:7" x14ac:dyDescent="0.3">
      <c r="D140" s="30"/>
      <c r="E140" s="30"/>
      <c r="G140"/>
    </row>
    <row r="141" spans="4:7" x14ac:dyDescent="0.3">
      <c r="D141" s="30"/>
      <c r="E141" s="30"/>
      <c r="G141"/>
    </row>
    <row r="142" spans="4:7" x14ac:dyDescent="0.3">
      <c r="D142" s="30"/>
      <c r="E142" s="30"/>
      <c r="G142"/>
    </row>
    <row r="143" spans="4:7" x14ac:dyDescent="0.3">
      <c r="D143" s="30"/>
      <c r="E143" s="30"/>
      <c r="G143"/>
    </row>
    <row r="144" spans="4:7" x14ac:dyDescent="0.3">
      <c r="D144" s="30"/>
      <c r="E144" s="30"/>
      <c r="G144"/>
    </row>
    <row r="145" spans="4:7" x14ac:dyDescent="0.3">
      <c r="D145" s="30"/>
      <c r="E145" s="30"/>
      <c r="G145"/>
    </row>
    <row r="146" spans="4:7" x14ac:dyDescent="0.3">
      <c r="D146" s="30"/>
      <c r="E146" s="30"/>
      <c r="G146"/>
    </row>
    <row r="147" spans="4:7" x14ac:dyDescent="0.3">
      <c r="D147" s="30"/>
      <c r="E147" s="30"/>
      <c r="G147"/>
    </row>
    <row r="148" spans="4:7" x14ac:dyDescent="0.3">
      <c r="D148" s="30"/>
      <c r="E148" s="30"/>
      <c r="G148"/>
    </row>
    <row r="149" spans="4:7" x14ac:dyDescent="0.3">
      <c r="D149" s="30"/>
      <c r="E149" s="30"/>
      <c r="G149"/>
    </row>
    <row r="150" spans="4:7" x14ac:dyDescent="0.3">
      <c r="D150" s="30"/>
      <c r="E150" s="30"/>
      <c r="G150"/>
    </row>
    <row r="151" spans="4:7" x14ac:dyDescent="0.3">
      <c r="D151" s="30"/>
      <c r="E151" s="30"/>
    </row>
    <row r="152" spans="4:7" x14ac:dyDescent="0.3">
      <c r="D152" s="30"/>
      <c r="E152" s="30"/>
    </row>
    <row r="153" spans="4:7" x14ac:dyDescent="0.3">
      <c r="D153" s="30"/>
      <c r="E153" s="30"/>
    </row>
    <row r="154" spans="4:7" x14ac:dyDescent="0.3">
      <c r="D154" s="30"/>
      <c r="E154" s="30"/>
    </row>
    <row r="155" spans="4:7" x14ac:dyDescent="0.3">
      <c r="D155" s="30"/>
      <c r="E155" s="30"/>
    </row>
    <row r="156" spans="4:7" x14ac:dyDescent="0.3">
      <c r="D156" s="30"/>
      <c r="E156" s="30"/>
    </row>
    <row r="157" spans="4:7" x14ac:dyDescent="0.3">
      <c r="D157" s="30"/>
      <c r="E157" s="30"/>
    </row>
    <row r="158" spans="4:7" x14ac:dyDescent="0.3">
      <c r="D158" s="30"/>
      <c r="E158" s="30"/>
    </row>
    <row r="159" spans="4:7" x14ac:dyDescent="0.3">
      <c r="D159" s="30"/>
      <c r="E159" s="30"/>
    </row>
    <row r="160" spans="4:7" x14ac:dyDescent="0.3">
      <c r="D160" s="30"/>
      <c r="E160" s="30"/>
    </row>
    <row r="161" spans="4:5" x14ac:dyDescent="0.3">
      <c r="D161" s="30"/>
      <c r="E161" s="30"/>
    </row>
    <row r="162" spans="4:5" x14ac:dyDescent="0.3">
      <c r="D162" s="30"/>
      <c r="E162" s="30"/>
    </row>
    <row r="163" spans="4:5" x14ac:dyDescent="0.3">
      <c r="D163" s="30"/>
      <c r="E163" s="30"/>
    </row>
    <row r="164" spans="4:5" x14ac:dyDescent="0.3">
      <c r="D164" s="30"/>
      <c r="E164" s="30"/>
    </row>
    <row r="165" spans="4:5" x14ac:dyDescent="0.3">
      <c r="D165" s="30"/>
      <c r="E165" s="30"/>
    </row>
    <row r="166" spans="4:5" x14ac:dyDescent="0.3">
      <c r="D166" s="30"/>
      <c r="E166" s="30"/>
    </row>
    <row r="167" spans="4:5" x14ac:dyDescent="0.3">
      <c r="D167" s="30"/>
      <c r="E167" s="30"/>
    </row>
    <row r="168" spans="4:5" x14ac:dyDescent="0.3">
      <c r="D168" s="30"/>
      <c r="E168" s="30"/>
    </row>
    <row r="169" spans="4:5" x14ac:dyDescent="0.3">
      <c r="D169" s="30"/>
      <c r="E169" s="30"/>
    </row>
    <row r="170" spans="4:5" x14ac:dyDescent="0.3">
      <c r="D170" s="30"/>
      <c r="E170" s="30"/>
    </row>
    <row r="171" spans="4:5" x14ac:dyDescent="0.3">
      <c r="D171" s="30"/>
      <c r="E171" s="30"/>
    </row>
    <row r="172" spans="4:5" x14ac:dyDescent="0.3">
      <c r="D172" s="30"/>
      <c r="E172" s="30"/>
    </row>
    <row r="173" spans="4:5" x14ac:dyDescent="0.3">
      <c r="D173" s="30"/>
      <c r="E173" s="30"/>
    </row>
    <row r="174" spans="4:5" x14ac:dyDescent="0.3">
      <c r="D174" s="30"/>
      <c r="E174" s="30"/>
    </row>
    <row r="175" spans="4:5" x14ac:dyDescent="0.3">
      <c r="D175" s="30"/>
      <c r="E175" s="30"/>
    </row>
    <row r="176" spans="4:5" x14ac:dyDescent="0.3">
      <c r="D176" s="30"/>
      <c r="E176" s="30"/>
    </row>
    <row r="177" spans="4:5" x14ac:dyDescent="0.3">
      <c r="D177" s="30"/>
      <c r="E177" s="30"/>
    </row>
    <row r="178" spans="4:5" x14ac:dyDescent="0.3">
      <c r="D178" s="30"/>
      <c r="E178" s="30"/>
    </row>
    <row r="179" spans="4:5" x14ac:dyDescent="0.3">
      <c r="D179" s="30"/>
      <c r="E179" s="30"/>
    </row>
    <row r="180" spans="4:5" x14ac:dyDescent="0.3">
      <c r="D180" s="30"/>
      <c r="E180" s="30"/>
    </row>
    <row r="181" spans="4:5" x14ac:dyDescent="0.3">
      <c r="D181" s="30"/>
      <c r="E181" s="30"/>
    </row>
    <row r="182" spans="4:5" x14ac:dyDescent="0.3">
      <c r="D182" s="30"/>
      <c r="E182" s="30"/>
    </row>
    <row r="183" spans="4:5" x14ac:dyDescent="0.3">
      <c r="D183" s="30"/>
      <c r="E183" s="30"/>
    </row>
    <row r="184" spans="4:5" x14ac:dyDescent="0.3">
      <c r="D184" s="30"/>
      <c r="E184" s="30"/>
    </row>
    <row r="185" spans="4:5" x14ac:dyDescent="0.3">
      <c r="D185" s="30"/>
      <c r="E185" s="30"/>
    </row>
    <row r="186" spans="4:5" x14ac:dyDescent="0.3">
      <c r="D186" s="30"/>
      <c r="E186" s="30"/>
    </row>
    <row r="187" spans="4:5" x14ac:dyDescent="0.3">
      <c r="D187" s="30"/>
      <c r="E187" s="30"/>
    </row>
    <row r="188" spans="4:5" x14ac:dyDescent="0.3">
      <c r="D188" s="30"/>
      <c r="E188" s="30"/>
    </row>
    <row r="189" spans="4:5" x14ac:dyDescent="0.3">
      <c r="D189" s="30"/>
      <c r="E189" s="30"/>
    </row>
    <row r="190" spans="4:5" x14ac:dyDescent="0.3">
      <c r="D190" s="30"/>
      <c r="E190" s="30"/>
    </row>
    <row r="191" spans="4:5" x14ac:dyDescent="0.3">
      <c r="D191" s="30"/>
      <c r="E191" s="30"/>
    </row>
    <row r="192" spans="4:5" x14ac:dyDescent="0.3">
      <c r="D192" s="30"/>
      <c r="E192" s="30"/>
    </row>
    <row r="193" spans="4:5" x14ac:dyDescent="0.3">
      <c r="D193" s="30"/>
      <c r="E193" s="30"/>
    </row>
    <row r="194" spans="4:5" x14ac:dyDescent="0.3">
      <c r="D194" s="30"/>
      <c r="E194" s="30"/>
    </row>
    <row r="195" spans="4:5" x14ac:dyDescent="0.3">
      <c r="D195" s="30"/>
      <c r="E195" s="30"/>
    </row>
    <row r="196" spans="4:5" x14ac:dyDescent="0.3">
      <c r="D196" s="30"/>
      <c r="E196" s="30"/>
    </row>
    <row r="197" spans="4:5" x14ac:dyDescent="0.3">
      <c r="D197" s="30"/>
      <c r="E197" s="30"/>
    </row>
    <row r="198" spans="4:5" x14ac:dyDescent="0.3">
      <c r="D198" s="30"/>
      <c r="E198" s="30"/>
    </row>
    <row r="199" spans="4:5" x14ac:dyDescent="0.3">
      <c r="D199" s="30"/>
      <c r="E199" s="30"/>
    </row>
    <row r="200" spans="4:5" x14ac:dyDescent="0.3">
      <c r="D200" s="30"/>
      <c r="E200" s="30"/>
    </row>
    <row r="201" spans="4:5" x14ac:dyDescent="0.3">
      <c r="D201" s="30"/>
      <c r="E201" s="30"/>
    </row>
    <row r="202" spans="4:5" x14ac:dyDescent="0.3">
      <c r="D202" s="30"/>
      <c r="E202" s="30"/>
    </row>
    <row r="203" spans="4:5" x14ac:dyDescent="0.3">
      <c r="D203" s="30"/>
      <c r="E203" s="30"/>
    </row>
    <row r="204" spans="4:5" x14ac:dyDescent="0.3">
      <c r="D204" s="30"/>
      <c r="E204" s="30"/>
    </row>
    <row r="205" spans="4:5" x14ac:dyDescent="0.3">
      <c r="D205" s="30"/>
      <c r="E205" s="30"/>
    </row>
    <row r="206" spans="4:5" x14ac:dyDescent="0.3">
      <c r="D206" s="30"/>
      <c r="E206" s="30"/>
    </row>
    <row r="207" spans="4:5" x14ac:dyDescent="0.3">
      <c r="D207" s="30"/>
      <c r="E207" s="30"/>
    </row>
    <row r="208" spans="4:5" x14ac:dyDescent="0.3">
      <c r="D208" s="30"/>
      <c r="E208" s="30"/>
    </row>
    <row r="209" spans="4:5" x14ac:dyDescent="0.3">
      <c r="D209" s="30"/>
      <c r="E209" s="30"/>
    </row>
    <row r="210" spans="4:5" x14ac:dyDescent="0.3">
      <c r="D210" s="30"/>
      <c r="E210" s="30"/>
    </row>
    <row r="211" spans="4:5" x14ac:dyDescent="0.3">
      <c r="D211" s="30"/>
      <c r="E211" s="30"/>
    </row>
    <row r="212" spans="4:5" x14ac:dyDescent="0.3">
      <c r="D212" s="30"/>
      <c r="E212" s="30"/>
    </row>
    <row r="213" spans="4:5" x14ac:dyDescent="0.3">
      <c r="D213" s="30"/>
      <c r="E213" s="30"/>
    </row>
  </sheetData>
  <sheetProtection algorithmName="SHA-512" hashValue="t1NoCrIrkPWxGJgG7qbBkboiK3D4oqzMoArkH+EMnXR7w6FCZWftNVgbhizgLFlfSYY70AYtIuui0TH1JmcFhg==" saltValue="iDUNEBS0OjXpO7qeLB2RDQ==" spinCount="100000" sheet="1" autoFilter="0" pivotTables="0"/>
  <mergeCells count="2">
    <mergeCell ref="A1:F1"/>
    <mergeCell ref="C3:F3"/>
  </mergeCells>
  <pageMargins left="0.22916666666666666" right="0.23958333333333334" top="0.94791666666666663" bottom="0.75" header="0.3" footer="0.3"/>
  <pageSetup scale="92" orientation="portrait" horizontalDpi="1200" verticalDpi="1200" r:id="rId2"/>
  <headerFooter>
    <oddHeader>&amp;C&amp;"-,Bold"&amp;14Summary Table Report&amp;R&amp;G</oddHeader>
    <oddFooter>&amp;L </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G213"/>
  <sheetViews>
    <sheetView showGridLines="0" view="pageLayout" zoomScaleNormal="100" workbookViewId="0">
      <selection activeCell="F8" sqref="F8"/>
    </sheetView>
  </sheetViews>
  <sheetFormatPr defaultRowHeight="14.4" x14ac:dyDescent="0.3"/>
  <cols>
    <col min="1" max="1" width="12.5546875" customWidth="1"/>
    <col min="2" max="2" width="13.88671875" customWidth="1"/>
    <col min="3" max="3" width="12.33203125" customWidth="1"/>
    <col min="4" max="4" width="20.5546875" style="31" customWidth="1"/>
    <col min="5" max="5" width="21.33203125" style="31" customWidth="1"/>
    <col min="6" max="6" width="20.44140625" style="31" customWidth="1"/>
    <col min="7" max="7" width="9.109375" style="1"/>
  </cols>
  <sheetData>
    <row r="1" spans="1:7" ht="14.25" customHeight="1" x14ac:dyDescent="0.3">
      <c r="A1" s="101" t="str">
        <f>CONCATENATE("Table 6. Dispensings per New ", B3, " User by Washout Period, Year, Sex, and Age Group")</f>
        <v>Table 6. Dispensings per New BOCEPREVIR User by Washout Period, Year, Sex, and Age Group</v>
      </c>
      <c r="B1" s="102"/>
      <c r="C1" s="102"/>
      <c r="D1" s="102"/>
      <c r="E1" s="102"/>
      <c r="F1" s="103"/>
    </row>
    <row r="2" spans="1:7" x14ac:dyDescent="0.3">
      <c r="A2" s="4"/>
      <c r="B2" s="5"/>
      <c r="C2" s="5"/>
      <c r="D2" s="32"/>
      <c r="E2" s="32"/>
      <c r="F2" s="36"/>
    </row>
    <row r="3" spans="1:7" ht="30" customHeight="1" x14ac:dyDescent="0.3">
      <c r="A3" s="62" t="s">
        <v>2</v>
      </c>
      <c r="B3" s="61" t="s">
        <v>14</v>
      </c>
      <c r="C3" s="100" t="s">
        <v>51</v>
      </c>
      <c r="D3" s="100"/>
      <c r="E3" s="100"/>
      <c r="F3" s="100"/>
    </row>
    <row r="4" spans="1:7" x14ac:dyDescent="0.3">
      <c r="A4" s="20"/>
      <c r="B4" s="39"/>
      <c r="C4" s="39"/>
      <c r="D4" s="40"/>
      <c r="E4" s="40"/>
      <c r="F4" s="41"/>
    </row>
    <row r="5" spans="1:7" x14ac:dyDescent="0.3">
      <c r="A5" s="54"/>
      <c r="B5" s="55"/>
      <c r="C5" s="55"/>
      <c r="D5" s="93" t="s">
        <v>3</v>
      </c>
      <c r="E5" s="82"/>
      <c r="F5" s="83"/>
      <c r="G5"/>
    </row>
    <row r="6" spans="1:7" ht="43.2" x14ac:dyDescent="0.3">
      <c r="A6" s="56" t="s">
        <v>1</v>
      </c>
      <c r="B6" s="56" t="s">
        <v>0</v>
      </c>
      <c r="C6" s="78" t="s">
        <v>52</v>
      </c>
      <c r="D6" s="79" t="s">
        <v>26</v>
      </c>
      <c r="E6" s="80" t="s">
        <v>27</v>
      </c>
      <c r="F6" s="81" t="s">
        <v>9</v>
      </c>
      <c r="G6"/>
    </row>
    <row r="7" spans="1:7" x14ac:dyDescent="0.3">
      <c r="A7" s="54">
        <v>2011</v>
      </c>
      <c r="B7" s="54" t="s">
        <v>11</v>
      </c>
      <c r="C7" s="54" t="s">
        <v>15</v>
      </c>
      <c r="D7" s="85">
        <v>2.4285714285714284</v>
      </c>
      <c r="E7" s="86">
        <v>2.6</v>
      </c>
      <c r="F7" s="87">
        <v>2.75</v>
      </c>
      <c r="G7"/>
    </row>
    <row r="8" spans="1:7" x14ac:dyDescent="0.3">
      <c r="A8" s="57"/>
      <c r="B8" s="57"/>
      <c r="C8" s="58" t="s">
        <v>16</v>
      </c>
      <c r="D8" s="88">
        <v>2.8611111111111112</v>
      </c>
      <c r="E8" s="31">
        <v>3</v>
      </c>
      <c r="F8" s="89">
        <v>3.1481481481481484</v>
      </c>
      <c r="G8"/>
    </row>
    <row r="9" spans="1:7" x14ac:dyDescent="0.3">
      <c r="A9" s="57"/>
      <c r="B9" s="57"/>
      <c r="C9" s="58" t="s">
        <v>17</v>
      </c>
      <c r="D9" s="88">
        <v>2.7989949748743719</v>
      </c>
      <c r="E9" s="31">
        <v>2.8663101604278074</v>
      </c>
      <c r="F9" s="89">
        <v>2.8248587570621471</v>
      </c>
      <c r="G9"/>
    </row>
    <row r="10" spans="1:7" x14ac:dyDescent="0.3">
      <c r="A10" s="57"/>
      <c r="B10" s="57"/>
      <c r="C10" s="58" t="s">
        <v>18</v>
      </c>
      <c r="D10" s="88">
        <v>2.8888888888888888</v>
      </c>
      <c r="E10" s="31">
        <v>2.8888888888888888</v>
      </c>
      <c r="F10" s="89">
        <v>2.7058823529411766</v>
      </c>
      <c r="G10"/>
    </row>
    <row r="11" spans="1:7" x14ac:dyDescent="0.3">
      <c r="A11" s="57"/>
      <c r="B11" s="54" t="s">
        <v>12</v>
      </c>
      <c r="C11" s="54" t="s">
        <v>15</v>
      </c>
      <c r="D11" s="85">
        <v>1.5</v>
      </c>
      <c r="E11" s="86">
        <v>1.5</v>
      </c>
      <c r="F11" s="87">
        <v>1.5</v>
      </c>
      <c r="G11"/>
    </row>
    <row r="12" spans="1:7" x14ac:dyDescent="0.3">
      <c r="A12" s="57"/>
      <c r="B12" s="57"/>
      <c r="C12" s="58" t="s">
        <v>16</v>
      </c>
      <c r="D12" s="88">
        <v>2.1956521739130435</v>
      </c>
      <c r="E12" s="31">
        <v>2.2222222222222223</v>
      </c>
      <c r="F12" s="89">
        <v>2.2702702702702702</v>
      </c>
      <c r="G12"/>
    </row>
    <row r="13" spans="1:7" x14ac:dyDescent="0.3">
      <c r="A13" s="57"/>
      <c r="B13" s="57"/>
      <c r="C13" s="58" t="s">
        <v>17</v>
      </c>
      <c r="D13" s="88">
        <v>2.7411167512690353</v>
      </c>
      <c r="E13" s="31">
        <v>2.7534246575342465</v>
      </c>
      <c r="F13" s="89">
        <v>2.7582089552238807</v>
      </c>
      <c r="G13"/>
    </row>
    <row r="14" spans="1:7" x14ac:dyDescent="0.3">
      <c r="A14" s="57"/>
      <c r="B14" s="57"/>
      <c r="C14" s="58" t="s">
        <v>18</v>
      </c>
      <c r="D14" s="88">
        <v>3.2380952380952381</v>
      </c>
      <c r="E14" s="31">
        <v>3.2380952380952381</v>
      </c>
      <c r="F14" s="89">
        <v>3.5</v>
      </c>
      <c r="G14"/>
    </row>
    <row r="15" spans="1:7" x14ac:dyDescent="0.3">
      <c r="A15" s="54">
        <v>2012</v>
      </c>
      <c r="B15" s="54" t="s">
        <v>11</v>
      </c>
      <c r="C15" s="54" t="s">
        <v>15</v>
      </c>
      <c r="D15" s="85">
        <v>3.5</v>
      </c>
      <c r="E15" s="86">
        <v>1</v>
      </c>
      <c r="F15" s="87">
        <v>1</v>
      </c>
      <c r="G15"/>
    </row>
    <row r="16" spans="1:7" x14ac:dyDescent="0.3">
      <c r="A16" s="57"/>
      <c r="B16" s="57"/>
      <c r="C16" s="58" t="s">
        <v>16</v>
      </c>
      <c r="D16" s="88">
        <v>2.306122448979592</v>
      </c>
      <c r="E16" s="31">
        <v>2.3333333333333335</v>
      </c>
      <c r="F16" s="89">
        <v>2.3714285714285714</v>
      </c>
      <c r="G16"/>
    </row>
    <row r="17" spans="1:7" x14ac:dyDescent="0.3">
      <c r="A17" s="57"/>
      <c r="B17" s="57"/>
      <c r="C17" s="58" t="s">
        <v>17</v>
      </c>
      <c r="D17" s="88">
        <v>2.6464968152866244</v>
      </c>
      <c r="E17" s="31">
        <v>2.6749999999999998</v>
      </c>
      <c r="F17" s="89">
        <v>2.6704545454545454</v>
      </c>
      <c r="G17"/>
    </row>
    <row r="18" spans="1:7" x14ac:dyDescent="0.3">
      <c r="A18" s="57"/>
      <c r="B18" s="57"/>
      <c r="C18" s="58" t="s">
        <v>18</v>
      </c>
      <c r="D18" s="88">
        <v>3.0961538461538463</v>
      </c>
      <c r="E18" s="31">
        <v>3</v>
      </c>
      <c r="F18" s="89">
        <v>3.0487804878048781</v>
      </c>
      <c r="G18"/>
    </row>
    <row r="19" spans="1:7" x14ac:dyDescent="0.3">
      <c r="A19" s="57"/>
      <c r="B19" s="54" t="s">
        <v>12</v>
      </c>
      <c r="C19" s="54" t="s">
        <v>15</v>
      </c>
      <c r="D19" s="85">
        <v>1.75</v>
      </c>
      <c r="E19" s="86">
        <v>1.75</v>
      </c>
      <c r="F19" s="87">
        <v>1.75</v>
      </c>
      <c r="G19"/>
    </row>
    <row r="20" spans="1:7" x14ac:dyDescent="0.3">
      <c r="A20" s="57"/>
      <c r="B20" s="57"/>
      <c r="C20" s="58" t="s">
        <v>16</v>
      </c>
      <c r="D20" s="88">
        <v>2.8666666666666667</v>
      </c>
      <c r="E20" s="31">
        <v>3</v>
      </c>
      <c r="F20" s="89">
        <v>3.1041666666666665</v>
      </c>
      <c r="G20"/>
    </row>
    <row r="21" spans="1:7" x14ac:dyDescent="0.3">
      <c r="A21" s="57"/>
      <c r="B21" s="57"/>
      <c r="C21" s="58" t="s">
        <v>17</v>
      </c>
      <c r="D21" s="88">
        <v>3.105</v>
      </c>
      <c r="E21" s="31">
        <v>3.1</v>
      </c>
      <c r="F21" s="89">
        <v>3.1486486486486487</v>
      </c>
      <c r="G21"/>
    </row>
    <row r="22" spans="1:7" x14ac:dyDescent="0.3">
      <c r="A22" s="57"/>
      <c r="B22" s="57"/>
      <c r="C22" s="58" t="s">
        <v>18</v>
      </c>
      <c r="D22" s="88">
        <v>2.8596491228070176</v>
      </c>
      <c r="E22" s="31">
        <v>3.0961538461538463</v>
      </c>
      <c r="F22" s="89">
        <v>3.1224489795918369</v>
      </c>
      <c r="G22"/>
    </row>
    <row r="23" spans="1:7" x14ac:dyDescent="0.3">
      <c r="A23" s="54">
        <v>2013</v>
      </c>
      <c r="B23" s="54" t="s">
        <v>11</v>
      </c>
      <c r="C23" s="54" t="s">
        <v>15</v>
      </c>
      <c r="D23" s="85">
        <v>1</v>
      </c>
      <c r="E23" s="86" t="s">
        <v>13</v>
      </c>
      <c r="F23" s="87" t="s">
        <v>13</v>
      </c>
      <c r="G23"/>
    </row>
    <row r="24" spans="1:7" x14ac:dyDescent="0.3">
      <c r="A24" s="57"/>
      <c r="B24" s="57"/>
      <c r="C24" s="58" t="s">
        <v>16</v>
      </c>
      <c r="D24" s="88">
        <v>2.3823529411764706</v>
      </c>
      <c r="E24" s="31">
        <v>2.4166666666666665</v>
      </c>
      <c r="F24" s="89">
        <v>2.6190476190476191</v>
      </c>
      <c r="G24"/>
    </row>
    <row r="25" spans="1:7" x14ac:dyDescent="0.3">
      <c r="A25" s="57"/>
      <c r="B25" s="57"/>
      <c r="C25" s="58" t="s">
        <v>17</v>
      </c>
      <c r="D25" s="88">
        <v>2.6019417475728157</v>
      </c>
      <c r="E25" s="31">
        <v>2.6480446927374302</v>
      </c>
      <c r="F25" s="89">
        <v>2.682634730538922</v>
      </c>
      <c r="G25"/>
    </row>
    <row r="26" spans="1:7" x14ac:dyDescent="0.3">
      <c r="A26" s="57"/>
      <c r="B26" s="57"/>
      <c r="C26" s="58" t="s">
        <v>18</v>
      </c>
      <c r="D26" s="88">
        <v>3.3913043478260869</v>
      </c>
      <c r="E26" s="31">
        <v>3.5</v>
      </c>
      <c r="F26" s="89">
        <v>3.6190476190476191</v>
      </c>
      <c r="G26"/>
    </row>
    <row r="27" spans="1:7" x14ac:dyDescent="0.3">
      <c r="A27" s="57"/>
      <c r="B27" s="54" t="s">
        <v>12</v>
      </c>
      <c r="C27" s="54" t="s">
        <v>15</v>
      </c>
      <c r="D27" s="85">
        <v>5</v>
      </c>
      <c r="E27" s="86">
        <v>5</v>
      </c>
      <c r="F27" s="87">
        <v>5</v>
      </c>
      <c r="G27"/>
    </row>
    <row r="28" spans="1:7" x14ac:dyDescent="0.3">
      <c r="A28" s="57"/>
      <c r="B28" s="57"/>
      <c r="C28" s="58" t="s">
        <v>16</v>
      </c>
      <c r="D28" s="88">
        <v>2.7962962962962963</v>
      </c>
      <c r="E28" s="31">
        <v>2.4883720930232558</v>
      </c>
      <c r="F28" s="89">
        <v>2.5555555555555554</v>
      </c>
      <c r="G28"/>
    </row>
    <row r="29" spans="1:7" x14ac:dyDescent="0.3">
      <c r="A29" s="57"/>
      <c r="B29" s="57"/>
      <c r="C29" s="58" t="s">
        <v>17</v>
      </c>
      <c r="D29" s="88">
        <v>2.8677248677248679</v>
      </c>
      <c r="E29" s="31">
        <v>2.8333333333333335</v>
      </c>
      <c r="F29" s="89">
        <v>2.8895899053627758</v>
      </c>
      <c r="G29"/>
    </row>
    <row r="30" spans="1:7" x14ac:dyDescent="0.3">
      <c r="A30" s="57"/>
      <c r="B30" s="57"/>
      <c r="C30" s="58" t="s">
        <v>18</v>
      </c>
      <c r="D30" s="88">
        <v>3.1818181818181817</v>
      </c>
      <c r="E30" s="31">
        <v>3</v>
      </c>
      <c r="F30" s="89">
        <v>3.0270270270270272</v>
      </c>
      <c r="G30"/>
    </row>
    <row r="31" spans="1:7" x14ac:dyDescent="0.3">
      <c r="A31" s="54">
        <v>2014</v>
      </c>
      <c r="B31" s="54" t="s">
        <v>11</v>
      </c>
      <c r="C31" s="54" t="s">
        <v>15</v>
      </c>
      <c r="D31" s="85" t="s">
        <v>13</v>
      </c>
      <c r="E31" s="86" t="s">
        <v>13</v>
      </c>
      <c r="F31" s="87" t="s">
        <v>13</v>
      </c>
      <c r="G31"/>
    </row>
    <row r="32" spans="1:7" x14ac:dyDescent="0.3">
      <c r="A32" s="57"/>
      <c r="B32" s="57"/>
      <c r="C32" s="58" t="s">
        <v>16</v>
      </c>
      <c r="D32" s="88">
        <v>4</v>
      </c>
      <c r="E32" s="31">
        <v>4</v>
      </c>
      <c r="F32" s="89">
        <v>3</v>
      </c>
      <c r="G32"/>
    </row>
    <row r="33" spans="1:7" x14ac:dyDescent="0.3">
      <c r="A33" s="57"/>
      <c r="B33" s="57"/>
      <c r="C33" s="58" t="s">
        <v>17</v>
      </c>
      <c r="D33" s="88">
        <v>3.375</v>
      </c>
      <c r="E33" s="31">
        <v>3.7142857142857144</v>
      </c>
      <c r="F33" s="89">
        <v>3.7142857142857144</v>
      </c>
      <c r="G33"/>
    </row>
    <row r="34" spans="1:7" x14ac:dyDescent="0.3">
      <c r="A34" s="57"/>
      <c r="B34" s="57"/>
      <c r="C34" s="58" t="s">
        <v>18</v>
      </c>
      <c r="D34" s="88">
        <v>1.5</v>
      </c>
      <c r="E34" s="31">
        <v>2</v>
      </c>
      <c r="F34" s="89">
        <v>2</v>
      </c>
      <c r="G34"/>
    </row>
    <row r="35" spans="1:7" x14ac:dyDescent="0.3">
      <c r="A35" s="57"/>
      <c r="B35" s="54" t="s">
        <v>12</v>
      </c>
      <c r="C35" s="54" t="s">
        <v>15</v>
      </c>
      <c r="D35" s="85" t="s">
        <v>13</v>
      </c>
      <c r="E35" s="86" t="s">
        <v>13</v>
      </c>
      <c r="F35" s="87" t="s">
        <v>13</v>
      </c>
      <c r="G35"/>
    </row>
    <row r="36" spans="1:7" x14ac:dyDescent="0.3">
      <c r="A36" s="57"/>
      <c r="B36" s="57"/>
      <c r="C36" s="58" t="s">
        <v>16</v>
      </c>
      <c r="D36" s="88">
        <v>3.5</v>
      </c>
      <c r="E36" s="31">
        <v>3.5</v>
      </c>
      <c r="F36" s="89">
        <v>3.5</v>
      </c>
      <c r="G36"/>
    </row>
    <row r="37" spans="1:7" x14ac:dyDescent="0.3">
      <c r="A37" s="57"/>
      <c r="B37" s="57"/>
      <c r="C37" s="58" t="s">
        <v>17</v>
      </c>
      <c r="D37" s="88">
        <v>2.9</v>
      </c>
      <c r="E37" s="31">
        <v>3</v>
      </c>
      <c r="F37" s="89">
        <v>2.6666666666666665</v>
      </c>
      <c r="G37"/>
    </row>
    <row r="38" spans="1:7" x14ac:dyDescent="0.3">
      <c r="A38" s="57"/>
      <c r="B38" s="57"/>
      <c r="C38" s="58" t="s">
        <v>18</v>
      </c>
      <c r="D38" s="88">
        <v>2</v>
      </c>
      <c r="E38" s="31">
        <v>2</v>
      </c>
      <c r="F38" s="89">
        <v>2</v>
      </c>
      <c r="G38"/>
    </row>
    <row r="39" spans="1:7" x14ac:dyDescent="0.3">
      <c r="A39" s="54">
        <v>2015</v>
      </c>
      <c r="B39" s="54" t="s">
        <v>11</v>
      </c>
      <c r="C39" s="54" t="s">
        <v>15</v>
      </c>
      <c r="D39" s="85" t="s">
        <v>13</v>
      </c>
      <c r="E39" s="86" t="s">
        <v>13</v>
      </c>
      <c r="F39" s="87" t="s">
        <v>13</v>
      </c>
      <c r="G39"/>
    </row>
    <row r="40" spans="1:7" x14ac:dyDescent="0.3">
      <c r="A40" s="57"/>
      <c r="B40" s="57"/>
      <c r="C40" s="58" t="s">
        <v>16</v>
      </c>
      <c r="D40" s="88" t="s">
        <v>13</v>
      </c>
      <c r="E40" s="31" t="s">
        <v>13</v>
      </c>
      <c r="F40" s="89" t="s">
        <v>13</v>
      </c>
      <c r="G40"/>
    </row>
    <row r="41" spans="1:7" x14ac:dyDescent="0.3">
      <c r="A41" s="57"/>
      <c r="B41" s="57"/>
      <c r="C41" s="58" t="s">
        <v>17</v>
      </c>
      <c r="D41" s="88" t="s">
        <v>13</v>
      </c>
      <c r="E41" s="31" t="s">
        <v>13</v>
      </c>
      <c r="F41" s="89" t="s">
        <v>13</v>
      </c>
      <c r="G41"/>
    </row>
    <row r="42" spans="1:7" x14ac:dyDescent="0.3">
      <c r="A42" s="57"/>
      <c r="B42" s="57"/>
      <c r="C42" s="58" t="s">
        <v>18</v>
      </c>
      <c r="D42" s="88" t="s">
        <v>13</v>
      </c>
      <c r="E42" s="31" t="s">
        <v>13</v>
      </c>
      <c r="F42" s="89" t="s">
        <v>13</v>
      </c>
      <c r="G42"/>
    </row>
    <row r="43" spans="1:7" x14ac:dyDescent="0.3">
      <c r="A43" s="57"/>
      <c r="B43" s="54" t="s">
        <v>12</v>
      </c>
      <c r="C43" s="54" t="s">
        <v>15</v>
      </c>
      <c r="D43" s="85" t="s">
        <v>13</v>
      </c>
      <c r="E43" s="86" t="s">
        <v>13</v>
      </c>
      <c r="F43" s="87" t="s">
        <v>13</v>
      </c>
      <c r="G43"/>
    </row>
    <row r="44" spans="1:7" x14ac:dyDescent="0.3">
      <c r="A44" s="57"/>
      <c r="B44" s="57"/>
      <c r="C44" s="58" t="s">
        <v>16</v>
      </c>
      <c r="D44" s="88" t="s">
        <v>13</v>
      </c>
      <c r="E44" s="31" t="s">
        <v>13</v>
      </c>
      <c r="F44" s="89" t="s">
        <v>13</v>
      </c>
      <c r="G44"/>
    </row>
    <row r="45" spans="1:7" x14ac:dyDescent="0.3">
      <c r="A45" s="57"/>
      <c r="B45" s="57"/>
      <c r="C45" s="58" t="s">
        <v>17</v>
      </c>
      <c r="D45" s="88" t="s">
        <v>13</v>
      </c>
      <c r="E45" s="31" t="s">
        <v>13</v>
      </c>
      <c r="F45" s="89" t="s">
        <v>13</v>
      </c>
      <c r="G45"/>
    </row>
    <row r="46" spans="1:7" x14ac:dyDescent="0.3">
      <c r="A46" s="59"/>
      <c r="B46" s="59"/>
      <c r="C46" s="60" t="s">
        <v>18</v>
      </c>
      <c r="D46" s="90" t="s">
        <v>13</v>
      </c>
      <c r="E46" s="91" t="s">
        <v>13</v>
      </c>
      <c r="F46" s="92" t="s">
        <v>13</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D137" s="30"/>
      <c r="E137" s="30"/>
      <c r="G137"/>
    </row>
    <row r="138" spans="4:7" x14ac:dyDescent="0.3">
      <c r="D138" s="30"/>
      <c r="E138" s="30"/>
      <c r="G138"/>
    </row>
    <row r="139" spans="4:7" x14ac:dyDescent="0.3">
      <c r="D139" s="30"/>
      <c r="E139" s="30"/>
      <c r="G139"/>
    </row>
    <row r="140" spans="4:7" x14ac:dyDescent="0.3">
      <c r="D140" s="30"/>
      <c r="E140" s="30"/>
      <c r="G140"/>
    </row>
    <row r="141" spans="4:7" x14ac:dyDescent="0.3">
      <c r="D141" s="30"/>
      <c r="E141" s="30"/>
      <c r="G141"/>
    </row>
    <row r="142" spans="4:7" x14ac:dyDescent="0.3">
      <c r="D142" s="30"/>
      <c r="E142" s="30"/>
      <c r="G142"/>
    </row>
    <row r="143" spans="4:7" x14ac:dyDescent="0.3">
      <c r="D143" s="30"/>
      <c r="E143" s="30"/>
      <c r="G143"/>
    </row>
    <row r="144" spans="4:7" x14ac:dyDescent="0.3">
      <c r="D144" s="30"/>
      <c r="E144" s="30"/>
      <c r="G144"/>
    </row>
    <row r="145" spans="4:7" x14ac:dyDescent="0.3">
      <c r="D145" s="30"/>
      <c r="E145" s="30"/>
      <c r="G145"/>
    </row>
    <row r="146" spans="4:7" x14ac:dyDescent="0.3">
      <c r="D146" s="30"/>
      <c r="E146" s="30"/>
      <c r="G146"/>
    </row>
    <row r="147" spans="4:7" x14ac:dyDescent="0.3">
      <c r="D147" s="30"/>
      <c r="E147" s="30"/>
      <c r="G147"/>
    </row>
    <row r="148" spans="4:7" x14ac:dyDescent="0.3">
      <c r="D148" s="30"/>
      <c r="E148" s="30"/>
      <c r="G148"/>
    </row>
    <row r="149" spans="4:7" x14ac:dyDescent="0.3">
      <c r="D149" s="30"/>
      <c r="E149" s="30"/>
      <c r="G149"/>
    </row>
    <row r="150" spans="4:7" x14ac:dyDescent="0.3">
      <c r="D150" s="30"/>
      <c r="E150" s="30"/>
      <c r="G150"/>
    </row>
    <row r="151" spans="4:7" x14ac:dyDescent="0.3">
      <c r="D151" s="30"/>
      <c r="E151" s="30"/>
    </row>
    <row r="152" spans="4:7" x14ac:dyDescent="0.3">
      <c r="D152" s="30"/>
      <c r="E152" s="30"/>
    </row>
    <row r="153" spans="4:7" x14ac:dyDescent="0.3">
      <c r="D153" s="30"/>
      <c r="E153" s="30"/>
    </row>
    <row r="154" spans="4:7" x14ac:dyDescent="0.3">
      <c r="D154" s="30"/>
      <c r="E154" s="30"/>
    </row>
    <row r="155" spans="4:7" x14ac:dyDescent="0.3">
      <c r="D155" s="30"/>
      <c r="E155" s="30"/>
    </row>
    <row r="156" spans="4:7" x14ac:dyDescent="0.3">
      <c r="D156" s="30"/>
      <c r="E156" s="30"/>
    </row>
    <row r="157" spans="4:7" x14ac:dyDescent="0.3">
      <c r="D157" s="30"/>
      <c r="E157" s="30"/>
    </row>
    <row r="158" spans="4:7" x14ac:dyDescent="0.3">
      <c r="D158" s="30"/>
      <c r="E158" s="30"/>
    </row>
    <row r="159" spans="4:7" x14ac:dyDescent="0.3">
      <c r="D159" s="30"/>
      <c r="E159" s="30"/>
    </row>
    <row r="160" spans="4:7" x14ac:dyDescent="0.3">
      <c r="D160" s="30"/>
      <c r="E160" s="30"/>
    </row>
    <row r="161" spans="4:5" x14ac:dyDescent="0.3">
      <c r="D161" s="30"/>
      <c r="E161" s="30"/>
    </row>
    <row r="162" spans="4:5" x14ac:dyDescent="0.3">
      <c r="D162" s="30"/>
      <c r="E162" s="30"/>
    </row>
    <row r="163" spans="4:5" x14ac:dyDescent="0.3">
      <c r="D163" s="30"/>
      <c r="E163" s="30"/>
    </row>
    <row r="164" spans="4:5" x14ac:dyDescent="0.3">
      <c r="D164" s="30"/>
      <c r="E164" s="30"/>
    </row>
    <row r="165" spans="4:5" x14ac:dyDescent="0.3">
      <c r="D165" s="30"/>
      <c r="E165" s="30"/>
    </row>
    <row r="166" spans="4:5" x14ac:dyDescent="0.3">
      <c r="D166" s="30"/>
      <c r="E166" s="30"/>
    </row>
    <row r="167" spans="4:5" x14ac:dyDescent="0.3">
      <c r="D167" s="30"/>
      <c r="E167" s="30"/>
    </row>
    <row r="168" spans="4:5" x14ac:dyDescent="0.3">
      <c r="D168" s="30"/>
      <c r="E168" s="30"/>
    </row>
    <row r="169" spans="4:5" x14ac:dyDescent="0.3">
      <c r="D169" s="30"/>
      <c r="E169" s="30"/>
    </row>
    <row r="170" spans="4:5" x14ac:dyDescent="0.3">
      <c r="D170" s="30"/>
      <c r="E170" s="30"/>
    </row>
    <row r="171" spans="4:5" x14ac:dyDescent="0.3">
      <c r="D171" s="30"/>
      <c r="E171" s="30"/>
    </row>
    <row r="172" spans="4:5" x14ac:dyDescent="0.3">
      <c r="D172" s="30"/>
      <c r="E172" s="30"/>
    </row>
    <row r="173" spans="4:5" x14ac:dyDescent="0.3">
      <c r="D173" s="30"/>
      <c r="E173" s="30"/>
    </row>
    <row r="174" spans="4:5" x14ac:dyDescent="0.3">
      <c r="D174" s="30"/>
      <c r="E174" s="30"/>
    </row>
    <row r="175" spans="4:5" x14ac:dyDescent="0.3">
      <c r="D175" s="30"/>
      <c r="E175" s="30"/>
    </row>
    <row r="176" spans="4:5" x14ac:dyDescent="0.3">
      <c r="D176" s="30"/>
      <c r="E176" s="30"/>
    </row>
    <row r="177" spans="4:5" x14ac:dyDescent="0.3">
      <c r="D177" s="30"/>
      <c r="E177" s="30"/>
    </row>
    <row r="178" spans="4:5" x14ac:dyDescent="0.3">
      <c r="D178" s="30"/>
      <c r="E178" s="30"/>
    </row>
    <row r="179" spans="4:5" x14ac:dyDescent="0.3">
      <c r="D179" s="30"/>
      <c r="E179" s="30"/>
    </row>
    <row r="180" spans="4:5" x14ac:dyDescent="0.3">
      <c r="D180" s="30"/>
      <c r="E180" s="30"/>
    </row>
    <row r="181" spans="4:5" x14ac:dyDescent="0.3">
      <c r="D181" s="30"/>
      <c r="E181" s="30"/>
    </row>
    <row r="182" spans="4:5" x14ac:dyDescent="0.3">
      <c r="D182" s="30"/>
      <c r="E182" s="30"/>
    </row>
    <row r="183" spans="4:5" x14ac:dyDescent="0.3">
      <c r="D183" s="30"/>
      <c r="E183" s="30"/>
    </row>
    <row r="184" spans="4:5" x14ac:dyDescent="0.3">
      <c r="D184" s="30"/>
      <c r="E184" s="30"/>
    </row>
    <row r="185" spans="4:5" x14ac:dyDescent="0.3">
      <c r="D185" s="30"/>
      <c r="E185" s="30"/>
    </row>
    <row r="186" spans="4:5" x14ac:dyDescent="0.3">
      <c r="D186" s="30"/>
      <c r="E186" s="30"/>
    </row>
    <row r="187" spans="4:5" x14ac:dyDescent="0.3">
      <c r="D187" s="30"/>
      <c r="E187" s="30"/>
    </row>
    <row r="188" spans="4:5" x14ac:dyDescent="0.3">
      <c r="D188" s="30"/>
      <c r="E188" s="30"/>
    </row>
    <row r="189" spans="4:5" x14ac:dyDescent="0.3">
      <c r="D189" s="30"/>
      <c r="E189" s="30"/>
    </row>
    <row r="190" spans="4:5" x14ac:dyDescent="0.3">
      <c r="D190" s="30"/>
      <c r="E190" s="30"/>
    </row>
    <row r="191" spans="4:5" x14ac:dyDescent="0.3">
      <c r="D191" s="30"/>
      <c r="E191" s="30"/>
    </row>
    <row r="192" spans="4:5" x14ac:dyDescent="0.3">
      <c r="D192" s="30"/>
      <c r="E192" s="30"/>
    </row>
    <row r="193" spans="4:5" x14ac:dyDescent="0.3">
      <c r="D193" s="30"/>
      <c r="E193" s="30"/>
    </row>
    <row r="194" spans="4:5" x14ac:dyDescent="0.3">
      <c r="D194" s="30"/>
      <c r="E194" s="30"/>
    </row>
    <row r="195" spans="4:5" x14ac:dyDescent="0.3">
      <c r="D195" s="30"/>
      <c r="E195" s="30"/>
    </row>
    <row r="196" spans="4:5" x14ac:dyDescent="0.3">
      <c r="D196" s="30"/>
      <c r="E196" s="30"/>
    </row>
    <row r="197" spans="4:5" x14ac:dyDescent="0.3">
      <c r="D197" s="30"/>
      <c r="E197" s="30"/>
    </row>
    <row r="198" spans="4:5" x14ac:dyDescent="0.3">
      <c r="D198" s="30"/>
      <c r="E198" s="30"/>
    </row>
    <row r="199" spans="4:5" x14ac:dyDescent="0.3">
      <c r="D199" s="30"/>
      <c r="E199" s="30"/>
    </row>
    <row r="200" spans="4:5" x14ac:dyDescent="0.3">
      <c r="D200" s="30"/>
      <c r="E200" s="30"/>
    </row>
    <row r="201" spans="4:5" x14ac:dyDescent="0.3">
      <c r="D201" s="30"/>
      <c r="E201" s="30"/>
    </row>
    <row r="202" spans="4:5" x14ac:dyDescent="0.3">
      <c r="D202" s="30"/>
      <c r="E202" s="30"/>
    </row>
    <row r="203" spans="4:5" x14ac:dyDescent="0.3">
      <c r="D203" s="30"/>
      <c r="E203" s="30"/>
    </row>
    <row r="204" spans="4:5" x14ac:dyDescent="0.3">
      <c r="D204" s="30"/>
      <c r="E204" s="30"/>
    </row>
    <row r="205" spans="4:5" x14ac:dyDescent="0.3">
      <c r="D205" s="30"/>
      <c r="E205" s="30"/>
    </row>
    <row r="206" spans="4:5" x14ac:dyDescent="0.3">
      <c r="D206" s="30"/>
      <c r="E206" s="30"/>
    </row>
    <row r="207" spans="4:5" x14ac:dyDescent="0.3">
      <c r="D207" s="30"/>
      <c r="E207" s="30"/>
    </row>
    <row r="208" spans="4:5" x14ac:dyDescent="0.3">
      <c r="D208" s="30"/>
      <c r="E208" s="30"/>
    </row>
    <row r="209" spans="4:5" x14ac:dyDescent="0.3">
      <c r="D209" s="30"/>
      <c r="E209" s="30"/>
    </row>
    <row r="210" spans="4:5" x14ac:dyDescent="0.3">
      <c r="D210" s="30"/>
      <c r="E210" s="30"/>
    </row>
    <row r="211" spans="4:5" x14ac:dyDescent="0.3">
      <c r="D211" s="30"/>
      <c r="E211" s="30"/>
    </row>
    <row r="212" spans="4:5" x14ac:dyDescent="0.3">
      <c r="D212" s="30"/>
      <c r="E212" s="30"/>
    </row>
    <row r="213" spans="4:5" x14ac:dyDescent="0.3">
      <c r="D213" s="30"/>
      <c r="E213" s="30"/>
    </row>
  </sheetData>
  <sheetProtection algorithmName="SHA-512" hashValue="H+zIEpc7RiTB1HuYrxh72GQlOwAuIebb0rr9v49WAyAZd+cBIcUCm0njy0zTOAIVSuJdvkp7eubF50aIRhKdqQ==" saltValue="S/V2+JLiDX2EHo8I8aTybA==" spinCount="100000" sheet="1" autoFilter="0" pivotTables="0"/>
  <mergeCells count="2">
    <mergeCell ref="A1:F1"/>
    <mergeCell ref="C3:F3"/>
  </mergeCells>
  <pageMargins left="0.22916666666666666" right="0.23958333333333334" top="0.94791666666666663" bottom="0.75" header="0.3" footer="0.3"/>
  <pageSetup scale="92" orientation="portrait" horizontalDpi="1200" verticalDpi="1200" r:id="rId2"/>
  <headerFooter>
    <oddHeader>&amp;C&amp;"-,Bold"&amp;14Summary Table Report&amp;R&amp;G</oddHeader>
    <oddFooter>&amp;L </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G213"/>
  <sheetViews>
    <sheetView showGridLines="0" view="pageLayout" zoomScaleNormal="100" workbookViewId="0">
      <selection activeCell="E11" sqref="E11"/>
    </sheetView>
  </sheetViews>
  <sheetFormatPr defaultRowHeight="14.4" x14ac:dyDescent="0.3"/>
  <cols>
    <col min="1" max="1" width="12.5546875" customWidth="1"/>
    <col min="2" max="2" width="13.88671875" customWidth="1"/>
    <col min="3" max="3" width="12.33203125" customWidth="1"/>
    <col min="4" max="4" width="20.5546875" style="31" customWidth="1"/>
    <col min="5" max="5" width="21.33203125" style="31" customWidth="1"/>
    <col min="6" max="6" width="20" style="31" customWidth="1"/>
    <col min="7" max="7" width="9.109375" style="1"/>
  </cols>
  <sheetData>
    <row r="1" spans="1:7" ht="30" customHeight="1" x14ac:dyDescent="0.3">
      <c r="A1" s="101" t="str">
        <f>CONCATENATE("Table 7. Days Supplied per ", B3, " Dispensing by Washout Period, Year, Sex, and Age Group")</f>
        <v>Table 7. Days Supplied per BOCEPREVIR Dispensing by Washout Period, Year, Sex, and Age Group</v>
      </c>
      <c r="B1" s="102"/>
      <c r="C1" s="102"/>
      <c r="D1" s="102"/>
      <c r="E1" s="102"/>
      <c r="F1" s="103"/>
    </row>
    <row r="2" spans="1:7" x14ac:dyDescent="0.3">
      <c r="A2" s="4"/>
      <c r="B2" s="5"/>
      <c r="C2" s="5"/>
      <c r="D2" s="32"/>
      <c r="E2" s="32"/>
      <c r="F2" s="36"/>
    </row>
    <row r="3" spans="1:7" ht="30" customHeight="1" x14ac:dyDescent="0.3">
      <c r="A3" s="62" t="s">
        <v>2</v>
      </c>
      <c r="B3" s="61" t="s">
        <v>14</v>
      </c>
      <c r="C3" s="100" t="s">
        <v>63</v>
      </c>
      <c r="D3" s="100"/>
      <c r="E3" s="100"/>
      <c r="F3" s="100"/>
    </row>
    <row r="4" spans="1:7" x14ac:dyDescent="0.3">
      <c r="A4" s="20"/>
      <c r="B4" s="39"/>
      <c r="C4" s="39"/>
      <c r="D4" s="40"/>
      <c r="E4" s="40"/>
      <c r="F4" s="35"/>
    </row>
    <row r="5" spans="1:7" x14ac:dyDescent="0.3">
      <c r="A5" s="54"/>
      <c r="B5" s="55"/>
      <c r="C5" s="55"/>
      <c r="D5" s="93" t="s">
        <v>3</v>
      </c>
      <c r="E5" s="82"/>
      <c r="F5" s="83"/>
      <c r="G5"/>
    </row>
    <row r="6" spans="1:7" ht="28.8" x14ac:dyDescent="0.3">
      <c r="A6" s="56" t="s">
        <v>1</v>
      </c>
      <c r="B6" s="56" t="s">
        <v>0</v>
      </c>
      <c r="C6" s="78" t="s">
        <v>52</v>
      </c>
      <c r="D6" s="79" t="s">
        <v>7</v>
      </c>
      <c r="E6" s="80" t="s">
        <v>8</v>
      </c>
      <c r="F6" s="81" t="s">
        <v>9</v>
      </c>
      <c r="G6"/>
    </row>
    <row r="7" spans="1:7" x14ac:dyDescent="0.3">
      <c r="A7" s="54">
        <v>2011</v>
      </c>
      <c r="B7" s="54" t="s">
        <v>11</v>
      </c>
      <c r="C7" s="54" t="s">
        <v>15</v>
      </c>
      <c r="D7" s="85">
        <v>31.294117647058822</v>
      </c>
      <c r="E7" s="86">
        <v>32.307692307692307</v>
      </c>
      <c r="F7" s="87">
        <v>33.090909090909093</v>
      </c>
      <c r="G7"/>
    </row>
    <row r="8" spans="1:7" x14ac:dyDescent="0.3">
      <c r="A8" s="57"/>
      <c r="B8" s="57"/>
      <c r="C8" s="58" t="s">
        <v>16</v>
      </c>
      <c r="D8" s="88">
        <v>28</v>
      </c>
      <c r="E8" s="31">
        <v>28</v>
      </c>
      <c r="F8" s="89">
        <v>28</v>
      </c>
      <c r="G8"/>
    </row>
    <row r="9" spans="1:7" x14ac:dyDescent="0.3">
      <c r="A9" s="57"/>
      <c r="B9" s="57"/>
      <c r="C9" s="58" t="s">
        <v>17</v>
      </c>
      <c r="D9" s="88">
        <v>29.658886894075405</v>
      </c>
      <c r="E9" s="31">
        <v>29.664179104477611</v>
      </c>
      <c r="F9" s="89">
        <v>29.783999999999999</v>
      </c>
      <c r="G9"/>
    </row>
    <row r="10" spans="1:7" x14ac:dyDescent="0.3">
      <c r="A10" s="57"/>
      <c r="B10" s="57"/>
      <c r="C10" s="58" t="s">
        <v>18</v>
      </c>
      <c r="D10" s="88">
        <v>29.115384615384617</v>
      </c>
      <c r="E10" s="31">
        <v>29.115384615384617</v>
      </c>
      <c r="F10" s="89">
        <v>29.260869565217391</v>
      </c>
      <c r="G10"/>
    </row>
    <row r="11" spans="1:7" x14ac:dyDescent="0.3">
      <c r="A11" s="57"/>
      <c r="B11" s="54" t="s">
        <v>12</v>
      </c>
      <c r="C11" s="54" t="s">
        <v>15</v>
      </c>
      <c r="D11" s="85">
        <v>28</v>
      </c>
      <c r="E11" s="86">
        <v>28</v>
      </c>
      <c r="F11" s="87">
        <v>28</v>
      </c>
      <c r="G11"/>
    </row>
    <row r="12" spans="1:7" x14ac:dyDescent="0.3">
      <c r="A12" s="57"/>
      <c r="B12" s="57"/>
      <c r="C12" s="58" t="s">
        <v>16</v>
      </c>
      <c r="D12" s="88">
        <v>28.722772277227723</v>
      </c>
      <c r="E12" s="31">
        <v>28.73</v>
      </c>
      <c r="F12" s="89">
        <v>28.86904761904762</v>
      </c>
      <c r="G12"/>
    </row>
    <row r="13" spans="1:7" x14ac:dyDescent="0.3">
      <c r="A13" s="57"/>
      <c r="B13" s="57"/>
      <c r="C13" s="58" t="s">
        <v>17</v>
      </c>
      <c r="D13" s="88">
        <v>28.703703703703702</v>
      </c>
      <c r="E13" s="31">
        <v>28.693532338308458</v>
      </c>
      <c r="F13" s="89">
        <v>28.767316017316016</v>
      </c>
      <c r="G13"/>
    </row>
    <row r="14" spans="1:7" x14ac:dyDescent="0.3">
      <c r="A14" s="57"/>
      <c r="B14" s="57"/>
      <c r="C14" s="58" t="s">
        <v>18</v>
      </c>
      <c r="D14" s="88">
        <v>29.647058823529413</v>
      </c>
      <c r="E14" s="31">
        <v>29.647058823529413</v>
      </c>
      <c r="F14" s="89">
        <v>29.777777777777779</v>
      </c>
      <c r="G14"/>
    </row>
    <row r="15" spans="1:7" x14ac:dyDescent="0.3">
      <c r="A15" s="54">
        <v>2012</v>
      </c>
      <c r="B15" s="54" t="s">
        <v>11</v>
      </c>
      <c r="C15" s="54" t="s">
        <v>15</v>
      </c>
      <c r="D15" s="85">
        <v>28</v>
      </c>
      <c r="E15" s="86">
        <v>28</v>
      </c>
      <c r="F15" s="87">
        <v>28</v>
      </c>
      <c r="G15"/>
    </row>
    <row r="16" spans="1:7" x14ac:dyDescent="0.3">
      <c r="A16" s="57"/>
      <c r="B16" s="57"/>
      <c r="C16" s="58" t="s">
        <v>16</v>
      </c>
      <c r="D16" s="88">
        <v>26.451327433628318</v>
      </c>
      <c r="E16" s="31">
        <v>26.5</v>
      </c>
      <c r="F16" s="89">
        <v>26.228915662650603</v>
      </c>
      <c r="G16"/>
    </row>
    <row r="17" spans="1:7" x14ac:dyDescent="0.3">
      <c r="A17" s="57"/>
      <c r="B17" s="57"/>
      <c r="C17" s="58" t="s">
        <v>17</v>
      </c>
      <c r="D17" s="88">
        <v>25.984356197352586</v>
      </c>
      <c r="E17" s="31">
        <v>25.774365821094793</v>
      </c>
      <c r="F17" s="89">
        <v>25.635460992907802</v>
      </c>
      <c r="G17"/>
    </row>
    <row r="18" spans="1:7" x14ac:dyDescent="0.3">
      <c r="A18" s="57"/>
      <c r="B18" s="57"/>
      <c r="C18" s="58" t="s">
        <v>18</v>
      </c>
      <c r="D18" s="88">
        <v>27.055900621118013</v>
      </c>
      <c r="E18" s="31">
        <v>26.793650793650794</v>
      </c>
      <c r="F18" s="89">
        <v>26.783999999999999</v>
      </c>
      <c r="G18"/>
    </row>
    <row r="19" spans="1:7" x14ac:dyDescent="0.3">
      <c r="A19" s="57"/>
      <c r="B19" s="54" t="s">
        <v>12</v>
      </c>
      <c r="C19" s="54" t="s">
        <v>15</v>
      </c>
      <c r="D19" s="85">
        <v>24.285714285714285</v>
      </c>
      <c r="E19" s="86">
        <v>24.285714285714285</v>
      </c>
      <c r="F19" s="87">
        <v>24.285714285714285</v>
      </c>
      <c r="G19"/>
    </row>
    <row r="20" spans="1:7" x14ac:dyDescent="0.3">
      <c r="A20" s="57"/>
      <c r="B20" s="57"/>
      <c r="C20" s="58" t="s">
        <v>16</v>
      </c>
      <c r="D20" s="88">
        <v>27.897674418604652</v>
      </c>
      <c r="E20" s="31">
        <v>28.269005847953217</v>
      </c>
      <c r="F20" s="89">
        <v>28.29530201342282</v>
      </c>
      <c r="G20"/>
    </row>
    <row r="21" spans="1:7" x14ac:dyDescent="0.3">
      <c r="A21" s="57"/>
      <c r="B21" s="57"/>
      <c r="C21" s="58" t="s">
        <v>17</v>
      </c>
      <c r="D21" s="88">
        <v>26.329575952764358</v>
      </c>
      <c r="E21" s="31">
        <v>26.081839904420551</v>
      </c>
      <c r="F21" s="89">
        <v>25.962599632127528</v>
      </c>
      <c r="G21"/>
    </row>
    <row r="22" spans="1:7" x14ac:dyDescent="0.3">
      <c r="A22" s="57"/>
      <c r="B22" s="57"/>
      <c r="C22" s="58" t="s">
        <v>18</v>
      </c>
      <c r="D22" s="88">
        <v>26.920245398773005</v>
      </c>
      <c r="E22" s="31">
        <v>26.732919254658384</v>
      </c>
      <c r="F22" s="89">
        <v>26.653594771241831</v>
      </c>
      <c r="G22"/>
    </row>
    <row r="23" spans="1:7" x14ac:dyDescent="0.3">
      <c r="A23" s="54">
        <v>2013</v>
      </c>
      <c r="B23" s="54" t="s">
        <v>11</v>
      </c>
      <c r="C23" s="54" t="s">
        <v>15</v>
      </c>
      <c r="D23" s="85">
        <v>28</v>
      </c>
      <c r="E23" s="86" t="s">
        <v>13</v>
      </c>
      <c r="F23" s="87" t="s">
        <v>13</v>
      </c>
      <c r="G23"/>
    </row>
    <row r="24" spans="1:7" x14ac:dyDescent="0.3">
      <c r="A24" s="57"/>
      <c r="B24" s="57"/>
      <c r="C24" s="58" t="s">
        <v>16</v>
      </c>
      <c r="D24" s="88">
        <v>27.135802469135804</v>
      </c>
      <c r="E24" s="31">
        <v>26.310344827586206</v>
      </c>
      <c r="F24" s="89">
        <v>26.218181818181819</v>
      </c>
      <c r="G24"/>
    </row>
    <row r="25" spans="1:7" x14ac:dyDescent="0.3">
      <c r="A25" s="57"/>
      <c r="B25" s="57"/>
      <c r="C25" s="58" t="s">
        <v>17</v>
      </c>
      <c r="D25" s="88">
        <v>24.916044776119403</v>
      </c>
      <c r="E25" s="31">
        <v>24.537974683544302</v>
      </c>
      <c r="F25" s="89">
        <v>24.337053571428573</v>
      </c>
      <c r="G25"/>
    </row>
    <row r="26" spans="1:7" x14ac:dyDescent="0.3">
      <c r="A26" s="57"/>
      <c r="B26" s="57"/>
      <c r="C26" s="58" t="s">
        <v>18</v>
      </c>
      <c r="D26" s="88">
        <v>24.833333333333332</v>
      </c>
      <c r="E26" s="31">
        <v>24.792207792207794</v>
      </c>
      <c r="F26" s="89">
        <v>24.75</v>
      </c>
      <c r="G26"/>
    </row>
    <row r="27" spans="1:7" x14ac:dyDescent="0.3">
      <c r="A27" s="57"/>
      <c r="B27" s="54" t="s">
        <v>12</v>
      </c>
      <c r="C27" s="54" t="s">
        <v>15</v>
      </c>
      <c r="D27" s="85">
        <v>27.2</v>
      </c>
      <c r="E27" s="86">
        <v>27.2</v>
      </c>
      <c r="F27" s="87">
        <v>27.2</v>
      </c>
      <c r="G27"/>
    </row>
    <row r="28" spans="1:7" x14ac:dyDescent="0.3">
      <c r="A28" s="57"/>
      <c r="B28" s="57"/>
      <c r="C28" s="58" t="s">
        <v>16</v>
      </c>
      <c r="D28" s="88">
        <v>25.52980132450331</v>
      </c>
      <c r="E28" s="31">
        <v>25.560747663551403</v>
      </c>
      <c r="F28" s="89">
        <v>25.163043478260871</v>
      </c>
      <c r="G28"/>
    </row>
    <row r="29" spans="1:7" x14ac:dyDescent="0.3">
      <c r="A29" s="57"/>
      <c r="B29" s="57"/>
      <c r="C29" s="58" t="s">
        <v>17</v>
      </c>
      <c r="D29" s="88">
        <v>24.511070110701105</v>
      </c>
      <c r="E29" s="31">
        <v>24.262605042016808</v>
      </c>
      <c r="F29" s="89">
        <v>24.111353711790393</v>
      </c>
      <c r="G29"/>
    </row>
    <row r="30" spans="1:7" x14ac:dyDescent="0.3">
      <c r="A30" s="57"/>
      <c r="B30" s="57"/>
      <c r="C30" s="58" t="s">
        <v>18</v>
      </c>
      <c r="D30" s="88">
        <v>24.071428571428573</v>
      </c>
      <c r="E30" s="31">
        <v>23.736842105263158</v>
      </c>
      <c r="F30" s="89">
        <v>23.660714285714285</v>
      </c>
      <c r="G30"/>
    </row>
    <row r="31" spans="1:7" x14ac:dyDescent="0.3">
      <c r="A31" s="54">
        <v>2014</v>
      </c>
      <c r="B31" s="54" t="s">
        <v>11</v>
      </c>
      <c r="C31" s="54" t="s">
        <v>15</v>
      </c>
      <c r="D31" s="85" t="s">
        <v>13</v>
      </c>
      <c r="E31" s="86" t="s">
        <v>13</v>
      </c>
      <c r="F31" s="87" t="s">
        <v>13</v>
      </c>
      <c r="G31"/>
    </row>
    <row r="32" spans="1:7" x14ac:dyDescent="0.3">
      <c r="A32" s="57"/>
      <c r="B32" s="57"/>
      <c r="C32" s="58" t="s">
        <v>16</v>
      </c>
      <c r="D32" s="88">
        <v>28</v>
      </c>
      <c r="E32" s="31">
        <v>28</v>
      </c>
      <c r="F32" s="89">
        <v>28</v>
      </c>
      <c r="G32"/>
    </row>
    <row r="33" spans="1:7" x14ac:dyDescent="0.3">
      <c r="A33" s="57"/>
      <c r="B33" s="57"/>
      <c r="C33" s="58" t="s">
        <v>17</v>
      </c>
      <c r="D33" s="88">
        <v>24.37037037037037</v>
      </c>
      <c r="E33" s="31">
        <v>24.23076923076923</v>
      </c>
      <c r="F33" s="89">
        <v>24.23076923076923</v>
      </c>
      <c r="G33"/>
    </row>
    <row r="34" spans="1:7" x14ac:dyDescent="0.3">
      <c r="A34" s="57"/>
      <c r="B34" s="57"/>
      <c r="C34" s="58" t="s">
        <v>18</v>
      </c>
      <c r="D34" s="88">
        <v>28</v>
      </c>
      <c r="E34" s="31">
        <v>28</v>
      </c>
      <c r="F34" s="89">
        <v>28</v>
      </c>
      <c r="G34"/>
    </row>
    <row r="35" spans="1:7" x14ac:dyDescent="0.3">
      <c r="A35" s="57"/>
      <c r="B35" s="54" t="s">
        <v>12</v>
      </c>
      <c r="C35" s="54" t="s">
        <v>15</v>
      </c>
      <c r="D35" s="85" t="s">
        <v>13</v>
      </c>
      <c r="E35" s="86" t="s">
        <v>13</v>
      </c>
      <c r="F35" s="87" t="s">
        <v>13</v>
      </c>
      <c r="G35"/>
    </row>
    <row r="36" spans="1:7" x14ac:dyDescent="0.3">
      <c r="A36" s="57"/>
      <c r="B36" s="57"/>
      <c r="C36" s="58" t="s">
        <v>16</v>
      </c>
      <c r="D36" s="88">
        <v>28</v>
      </c>
      <c r="E36" s="31">
        <v>28</v>
      </c>
      <c r="F36" s="89">
        <v>28</v>
      </c>
      <c r="G36"/>
    </row>
    <row r="37" spans="1:7" x14ac:dyDescent="0.3">
      <c r="A37" s="57"/>
      <c r="B37" s="57"/>
      <c r="C37" s="58" t="s">
        <v>17</v>
      </c>
      <c r="D37" s="88">
        <v>26.706896551724139</v>
      </c>
      <c r="E37" s="31">
        <v>26.095238095238095</v>
      </c>
      <c r="F37" s="89">
        <v>25.375</v>
      </c>
      <c r="G37"/>
    </row>
    <row r="38" spans="1:7" x14ac:dyDescent="0.3">
      <c r="A38" s="57"/>
      <c r="B38" s="57"/>
      <c r="C38" s="58" t="s">
        <v>18</v>
      </c>
      <c r="D38" s="88">
        <v>28</v>
      </c>
      <c r="E38" s="31">
        <v>28</v>
      </c>
      <c r="F38" s="89">
        <v>28</v>
      </c>
      <c r="G38"/>
    </row>
    <row r="39" spans="1:7" x14ac:dyDescent="0.3">
      <c r="A39" s="54">
        <v>2015</v>
      </c>
      <c r="B39" s="54" t="s">
        <v>11</v>
      </c>
      <c r="C39" s="54" t="s">
        <v>15</v>
      </c>
      <c r="D39" s="85" t="s">
        <v>13</v>
      </c>
      <c r="E39" s="86" t="s">
        <v>13</v>
      </c>
      <c r="F39" s="87" t="s">
        <v>13</v>
      </c>
      <c r="G39"/>
    </row>
    <row r="40" spans="1:7" x14ac:dyDescent="0.3">
      <c r="A40" s="57"/>
      <c r="B40" s="57"/>
      <c r="C40" s="58" t="s">
        <v>16</v>
      </c>
      <c r="D40" s="88" t="s">
        <v>13</v>
      </c>
      <c r="E40" s="31" t="s">
        <v>13</v>
      </c>
      <c r="F40" s="89" t="s">
        <v>13</v>
      </c>
      <c r="G40"/>
    </row>
    <row r="41" spans="1:7" x14ac:dyDescent="0.3">
      <c r="A41" s="57"/>
      <c r="B41" s="57"/>
      <c r="C41" s="58" t="s">
        <v>17</v>
      </c>
      <c r="D41" s="88" t="s">
        <v>13</v>
      </c>
      <c r="E41" s="31" t="s">
        <v>13</v>
      </c>
      <c r="F41" s="89" t="s">
        <v>13</v>
      </c>
      <c r="G41"/>
    </row>
    <row r="42" spans="1:7" x14ac:dyDescent="0.3">
      <c r="A42" s="57"/>
      <c r="B42" s="57"/>
      <c r="C42" s="58" t="s">
        <v>18</v>
      </c>
      <c r="D42" s="88" t="s">
        <v>13</v>
      </c>
      <c r="E42" s="31" t="s">
        <v>13</v>
      </c>
      <c r="F42" s="89" t="s">
        <v>13</v>
      </c>
      <c r="G42"/>
    </row>
    <row r="43" spans="1:7" x14ac:dyDescent="0.3">
      <c r="A43" s="57"/>
      <c r="B43" s="54" t="s">
        <v>12</v>
      </c>
      <c r="C43" s="54" t="s">
        <v>15</v>
      </c>
      <c r="D43" s="85" t="s">
        <v>13</v>
      </c>
      <c r="E43" s="86" t="s">
        <v>13</v>
      </c>
      <c r="F43" s="87" t="s">
        <v>13</v>
      </c>
      <c r="G43"/>
    </row>
    <row r="44" spans="1:7" x14ac:dyDescent="0.3">
      <c r="A44" s="57"/>
      <c r="B44" s="57"/>
      <c r="C44" s="58" t="s">
        <v>16</v>
      </c>
      <c r="D44" s="88" t="s">
        <v>13</v>
      </c>
      <c r="E44" s="31" t="s">
        <v>13</v>
      </c>
      <c r="F44" s="89" t="s">
        <v>13</v>
      </c>
      <c r="G44"/>
    </row>
    <row r="45" spans="1:7" x14ac:dyDescent="0.3">
      <c r="A45" s="57"/>
      <c r="B45" s="57"/>
      <c r="C45" s="58" t="s">
        <v>17</v>
      </c>
      <c r="D45" s="88" t="s">
        <v>13</v>
      </c>
      <c r="E45" s="31" t="s">
        <v>13</v>
      </c>
      <c r="F45" s="89" t="s">
        <v>13</v>
      </c>
      <c r="G45"/>
    </row>
    <row r="46" spans="1:7" x14ac:dyDescent="0.3">
      <c r="A46" s="59"/>
      <c r="B46" s="59"/>
      <c r="C46" s="60" t="s">
        <v>18</v>
      </c>
      <c r="D46" s="90" t="s">
        <v>13</v>
      </c>
      <c r="E46" s="91" t="s">
        <v>13</v>
      </c>
      <c r="F46" s="92" t="s">
        <v>13</v>
      </c>
      <c r="G46"/>
    </row>
    <row r="47" spans="1:7" x14ac:dyDescent="0.3">
      <c r="D47" s="30"/>
      <c r="E47" s="30"/>
      <c r="F47" s="30"/>
      <c r="G47"/>
    </row>
    <row r="48" spans="1:7" x14ac:dyDescent="0.3">
      <c r="D48" s="30"/>
      <c r="E48" s="30"/>
      <c r="F48" s="30"/>
      <c r="G48"/>
    </row>
    <row r="49" spans="4:7" x14ac:dyDescent="0.3">
      <c r="D49" s="30"/>
      <c r="E49" s="30"/>
      <c r="F49" s="30"/>
      <c r="G49"/>
    </row>
    <row r="50" spans="4:7" x14ac:dyDescent="0.3">
      <c r="D50" s="30"/>
      <c r="E50" s="30"/>
      <c r="F50" s="30"/>
      <c r="G50"/>
    </row>
    <row r="51" spans="4:7" x14ac:dyDescent="0.3">
      <c r="D51" s="30"/>
      <c r="E51" s="30"/>
      <c r="F51" s="30"/>
      <c r="G51"/>
    </row>
    <row r="52" spans="4:7" x14ac:dyDescent="0.3">
      <c r="D52" s="30"/>
      <c r="E52" s="30"/>
      <c r="F52" s="30"/>
      <c r="G52"/>
    </row>
    <row r="53" spans="4:7" x14ac:dyDescent="0.3">
      <c r="D53" s="30"/>
      <c r="E53" s="30"/>
      <c r="F53" s="30"/>
      <c r="G53"/>
    </row>
    <row r="54" spans="4:7" x14ac:dyDescent="0.3">
      <c r="D54" s="30"/>
      <c r="E54" s="30"/>
      <c r="F54" s="30"/>
      <c r="G54"/>
    </row>
    <row r="55" spans="4:7" x14ac:dyDescent="0.3">
      <c r="D55" s="30"/>
      <c r="E55" s="30"/>
      <c r="F55" s="30"/>
      <c r="G55"/>
    </row>
    <row r="56" spans="4:7" x14ac:dyDescent="0.3">
      <c r="D56" s="30"/>
      <c r="E56" s="30"/>
      <c r="F56" s="30"/>
      <c r="G56"/>
    </row>
    <row r="57" spans="4:7" x14ac:dyDescent="0.3">
      <c r="D57" s="30"/>
      <c r="E57" s="30"/>
      <c r="F57" s="30"/>
      <c r="G57"/>
    </row>
    <row r="58" spans="4:7" x14ac:dyDescent="0.3">
      <c r="D58" s="30"/>
      <c r="E58" s="30"/>
      <c r="F58" s="30"/>
      <c r="G58"/>
    </row>
    <row r="59" spans="4:7" x14ac:dyDescent="0.3">
      <c r="D59" s="30"/>
      <c r="E59" s="30"/>
      <c r="F59" s="30"/>
      <c r="G59"/>
    </row>
    <row r="60" spans="4:7" x14ac:dyDescent="0.3">
      <c r="D60" s="30"/>
      <c r="E60" s="30"/>
      <c r="F60" s="30"/>
      <c r="G60"/>
    </row>
    <row r="61" spans="4:7" x14ac:dyDescent="0.3">
      <c r="D61" s="30"/>
      <c r="E61" s="30"/>
      <c r="F61" s="30"/>
      <c r="G61"/>
    </row>
    <row r="62" spans="4:7" x14ac:dyDescent="0.3">
      <c r="D62" s="30"/>
      <c r="E62" s="30"/>
      <c r="F62" s="30"/>
      <c r="G62"/>
    </row>
    <row r="63" spans="4:7" x14ac:dyDescent="0.3">
      <c r="D63" s="30"/>
      <c r="E63" s="30"/>
      <c r="F63" s="30"/>
      <c r="G63"/>
    </row>
    <row r="64" spans="4:7" x14ac:dyDescent="0.3">
      <c r="D64" s="30"/>
      <c r="E64" s="30"/>
      <c r="F64" s="30"/>
      <c r="G64"/>
    </row>
    <row r="65" spans="4:7" x14ac:dyDescent="0.3">
      <c r="D65" s="30"/>
      <c r="E65" s="30"/>
      <c r="F65" s="30"/>
      <c r="G65"/>
    </row>
    <row r="66" spans="4:7" x14ac:dyDescent="0.3">
      <c r="D66" s="30"/>
      <c r="E66" s="30"/>
      <c r="F66" s="30"/>
      <c r="G66"/>
    </row>
    <row r="67" spans="4:7" x14ac:dyDescent="0.3">
      <c r="D67" s="30"/>
      <c r="E67" s="30"/>
      <c r="F67" s="30"/>
      <c r="G67"/>
    </row>
    <row r="68" spans="4:7" x14ac:dyDescent="0.3">
      <c r="D68" s="30"/>
      <c r="E68" s="30"/>
      <c r="F68" s="30"/>
      <c r="G68"/>
    </row>
    <row r="69" spans="4:7" x14ac:dyDescent="0.3">
      <c r="D69" s="30"/>
      <c r="E69" s="30"/>
      <c r="F69" s="30"/>
      <c r="G69"/>
    </row>
    <row r="70" spans="4:7" x14ac:dyDescent="0.3">
      <c r="D70" s="30"/>
      <c r="E70" s="30"/>
      <c r="F70" s="30"/>
      <c r="G70"/>
    </row>
    <row r="71" spans="4:7" x14ac:dyDescent="0.3">
      <c r="D71" s="30"/>
      <c r="E71" s="30"/>
      <c r="F71" s="30"/>
      <c r="G71"/>
    </row>
    <row r="72" spans="4:7" x14ac:dyDescent="0.3">
      <c r="D72" s="30"/>
      <c r="E72" s="30"/>
      <c r="F72" s="30"/>
      <c r="G72"/>
    </row>
    <row r="73" spans="4:7" x14ac:dyDescent="0.3">
      <c r="D73" s="30"/>
      <c r="E73" s="30"/>
      <c r="F73" s="30"/>
      <c r="G73"/>
    </row>
    <row r="74" spans="4:7" x14ac:dyDescent="0.3">
      <c r="D74" s="30"/>
      <c r="E74" s="30"/>
      <c r="F74" s="30"/>
      <c r="G74"/>
    </row>
    <row r="75" spans="4:7" x14ac:dyDescent="0.3">
      <c r="D75" s="30"/>
      <c r="E75" s="30"/>
      <c r="F75" s="30"/>
      <c r="G75"/>
    </row>
    <row r="76" spans="4:7" x14ac:dyDescent="0.3">
      <c r="D76" s="30"/>
      <c r="E76" s="30"/>
      <c r="F76" s="30"/>
      <c r="G76"/>
    </row>
    <row r="77" spans="4:7" x14ac:dyDescent="0.3">
      <c r="D77" s="30"/>
      <c r="E77" s="30"/>
      <c r="F77" s="30"/>
      <c r="G77"/>
    </row>
    <row r="78" spans="4:7" x14ac:dyDescent="0.3">
      <c r="D78" s="30"/>
      <c r="E78" s="30"/>
      <c r="F78" s="30"/>
      <c r="G78"/>
    </row>
    <row r="79" spans="4:7" x14ac:dyDescent="0.3">
      <c r="D79" s="30"/>
      <c r="E79" s="30"/>
      <c r="F79" s="30"/>
      <c r="G79"/>
    </row>
    <row r="80" spans="4:7" x14ac:dyDescent="0.3">
      <c r="D80" s="30"/>
      <c r="E80" s="30"/>
      <c r="F80" s="30"/>
      <c r="G80"/>
    </row>
    <row r="81" spans="4:7" x14ac:dyDescent="0.3">
      <c r="D81" s="30"/>
      <c r="E81" s="30"/>
      <c r="F81" s="30"/>
      <c r="G81"/>
    </row>
    <row r="82" spans="4:7" x14ac:dyDescent="0.3">
      <c r="D82" s="30"/>
      <c r="E82" s="30"/>
      <c r="F82" s="30"/>
      <c r="G82"/>
    </row>
    <row r="83" spans="4:7" x14ac:dyDescent="0.3">
      <c r="D83" s="30"/>
      <c r="E83" s="30"/>
      <c r="F83" s="30"/>
      <c r="G83"/>
    </row>
    <row r="84" spans="4:7" x14ac:dyDescent="0.3">
      <c r="D84" s="30"/>
      <c r="E84" s="30"/>
      <c r="F84" s="30"/>
      <c r="G84"/>
    </row>
    <row r="85" spans="4:7" x14ac:dyDescent="0.3">
      <c r="D85" s="30"/>
      <c r="E85" s="30"/>
      <c r="F85" s="30"/>
      <c r="G85"/>
    </row>
    <row r="86" spans="4:7" x14ac:dyDescent="0.3">
      <c r="D86" s="30"/>
      <c r="E86" s="30"/>
      <c r="F86" s="30"/>
      <c r="G86"/>
    </row>
    <row r="87" spans="4:7" x14ac:dyDescent="0.3">
      <c r="D87" s="30"/>
      <c r="E87" s="30"/>
      <c r="F87" s="30"/>
      <c r="G87"/>
    </row>
    <row r="88" spans="4:7" x14ac:dyDescent="0.3">
      <c r="D88" s="30"/>
      <c r="E88" s="30"/>
      <c r="F88" s="30"/>
      <c r="G88"/>
    </row>
    <row r="89" spans="4:7" x14ac:dyDescent="0.3">
      <c r="D89" s="30"/>
      <c r="E89" s="30"/>
      <c r="F89" s="30"/>
      <c r="G89"/>
    </row>
    <row r="90" spans="4:7" x14ac:dyDescent="0.3">
      <c r="D90" s="30"/>
      <c r="E90" s="30"/>
      <c r="F90" s="30"/>
      <c r="G90"/>
    </row>
    <row r="91" spans="4:7" x14ac:dyDescent="0.3">
      <c r="D91" s="30"/>
      <c r="E91" s="30"/>
      <c r="F91" s="30"/>
      <c r="G91"/>
    </row>
    <row r="92" spans="4:7" x14ac:dyDescent="0.3">
      <c r="D92" s="30"/>
      <c r="E92" s="30"/>
      <c r="F92" s="30"/>
      <c r="G92"/>
    </row>
    <row r="93" spans="4:7" x14ac:dyDescent="0.3">
      <c r="D93" s="30"/>
      <c r="E93" s="30"/>
      <c r="F93" s="30"/>
      <c r="G93"/>
    </row>
    <row r="94" spans="4:7" x14ac:dyDescent="0.3">
      <c r="D94" s="30"/>
      <c r="E94" s="30"/>
      <c r="F94" s="30"/>
      <c r="G94"/>
    </row>
    <row r="95" spans="4:7" x14ac:dyDescent="0.3">
      <c r="D95" s="30"/>
      <c r="E95" s="30"/>
      <c r="F95" s="30"/>
      <c r="G95"/>
    </row>
    <row r="96" spans="4:7" x14ac:dyDescent="0.3">
      <c r="D96" s="30"/>
      <c r="E96" s="30"/>
      <c r="F96" s="30"/>
      <c r="G96"/>
    </row>
    <row r="97" spans="4:7" x14ac:dyDescent="0.3">
      <c r="D97" s="30"/>
      <c r="E97" s="30"/>
      <c r="F97" s="30"/>
      <c r="G97"/>
    </row>
    <row r="98" spans="4:7" x14ac:dyDescent="0.3">
      <c r="D98" s="30"/>
      <c r="E98" s="30"/>
      <c r="F98" s="30"/>
      <c r="G98"/>
    </row>
    <row r="99" spans="4:7" x14ac:dyDescent="0.3">
      <c r="D99" s="30"/>
      <c r="E99" s="30"/>
      <c r="F99" s="30"/>
      <c r="G99"/>
    </row>
    <row r="100" spans="4:7" x14ac:dyDescent="0.3">
      <c r="D100" s="30"/>
      <c r="E100" s="30"/>
      <c r="F100" s="30"/>
      <c r="G100"/>
    </row>
    <row r="101" spans="4:7" x14ac:dyDescent="0.3">
      <c r="D101" s="30"/>
      <c r="E101" s="30"/>
      <c r="F101" s="30"/>
      <c r="G101"/>
    </row>
    <row r="102" spans="4:7" x14ac:dyDescent="0.3">
      <c r="D102" s="30"/>
      <c r="E102" s="30"/>
      <c r="F102" s="30"/>
      <c r="G102"/>
    </row>
    <row r="103" spans="4:7" x14ac:dyDescent="0.3">
      <c r="D103" s="30"/>
      <c r="E103" s="30"/>
      <c r="F103" s="30"/>
      <c r="G103"/>
    </row>
    <row r="104" spans="4:7" x14ac:dyDescent="0.3">
      <c r="D104" s="30"/>
      <c r="E104" s="30"/>
      <c r="F104" s="30"/>
      <c r="G104"/>
    </row>
    <row r="105" spans="4:7" x14ac:dyDescent="0.3">
      <c r="D105" s="30"/>
      <c r="E105" s="30"/>
      <c r="F105" s="30"/>
      <c r="G105"/>
    </row>
    <row r="106" spans="4:7" x14ac:dyDescent="0.3">
      <c r="D106" s="30"/>
      <c r="E106" s="30"/>
      <c r="F106" s="30"/>
      <c r="G106"/>
    </row>
    <row r="107" spans="4:7" x14ac:dyDescent="0.3">
      <c r="D107" s="30"/>
      <c r="E107" s="30"/>
      <c r="F107" s="30"/>
      <c r="G107"/>
    </row>
    <row r="108" spans="4:7" x14ac:dyDescent="0.3">
      <c r="D108" s="30"/>
      <c r="E108" s="30"/>
      <c r="F108" s="30"/>
      <c r="G108"/>
    </row>
    <row r="109" spans="4:7" x14ac:dyDescent="0.3">
      <c r="D109" s="30"/>
      <c r="E109" s="30"/>
      <c r="F109" s="30"/>
      <c r="G109"/>
    </row>
    <row r="110" spans="4:7" x14ac:dyDescent="0.3">
      <c r="D110" s="30"/>
      <c r="E110" s="30"/>
      <c r="F110" s="30"/>
      <c r="G110"/>
    </row>
    <row r="111" spans="4:7" x14ac:dyDescent="0.3">
      <c r="D111" s="30"/>
      <c r="E111" s="30"/>
      <c r="F111" s="30"/>
      <c r="G111"/>
    </row>
    <row r="112" spans="4:7" x14ac:dyDescent="0.3">
      <c r="D112" s="30"/>
      <c r="E112" s="30"/>
      <c r="F112" s="30"/>
      <c r="G112"/>
    </row>
    <row r="113" spans="4:7" x14ac:dyDescent="0.3">
      <c r="D113" s="30"/>
      <c r="E113" s="30"/>
      <c r="F113" s="30"/>
      <c r="G113"/>
    </row>
    <row r="114" spans="4:7" x14ac:dyDescent="0.3">
      <c r="D114" s="30"/>
      <c r="E114" s="30"/>
      <c r="F114" s="30"/>
      <c r="G114"/>
    </row>
    <row r="115" spans="4:7" x14ac:dyDescent="0.3">
      <c r="D115" s="30"/>
      <c r="E115" s="30"/>
      <c r="F115" s="30"/>
      <c r="G115"/>
    </row>
    <row r="116" spans="4:7" x14ac:dyDescent="0.3">
      <c r="D116" s="30"/>
      <c r="E116" s="30"/>
      <c r="F116" s="30"/>
      <c r="G116"/>
    </row>
    <row r="117" spans="4:7" x14ac:dyDescent="0.3">
      <c r="D117" s="30"/>
      <c r="E117" s="30"/>
      <c r="F117" s="30"/>
      <c r="G117"/>
    </row>
    <row r="118" spans="4:7" x14ac:dyDescent="0.3">
      <c r="D118" s="30"/>
      <c r="E118" s="30"/>
      <c r="F118" s="30"/>
      <c r="G118"/>
    </row>
    <row r="119" spans="4:7" x14ac:dyDescent="0.3">
      <c r="D119" s="30"/>
      <c r="E119" s="30"/>
      <c r="F119" s="30"/>
      <c r="G119"/>
    </row>
    <row r="120" spans="4:7" x14ac:dyDescent="0.3">
      <c r="D120" s="30"/>
      <c r="E120" s="30"/>
      <c r="F120" s="30"/>
      <c r="G120"/>
    </row>
    <row r="121" spans="4:7" x14ac:dyDescent="0.3">
      <c r="D121" s="30"/>
      <c r="E121" s="30"/>
      <c r="F121" s="30"/>
      <c r="G121"/>
    </row>
    <row r="122" spans="4:7" x14ac:dyDescent="0.3">
      <c r="D122" s="30"/>
      <c r="E122" s="30"/>
      <c r="F122" s="30"/>
      <c r="G122"/>
    </row>
    <row r="123" spans="4:7" x14ac:dyDescent="0.3">
      <c r="D123" s="30"/>
      <c r="E123" s="30"/>
      <c r="F123" s="30"/>
      <c r="G123"/>
    </row>
    <row r="124" spans="4:7" x14ac:dyDescent="0.3">
      <c r="D124" s="30"/>
      <c r="E124" s="30"/>
      <c r="F124" s="30"/>
      <c r="G124"/>
    </row>
    <row r="125" spans="4:7" x14ac:dyDescent="0.3">
      <c r="D125" s="30"/>
      <c r="E125" s="30"/>
      <c r="F125" s="30"/>
      <c r="G125"/>
    </row>
    <row r="126" spans="4:7" x14ac:dyDescent="0.3">
      <c r="D126" s="30"/>
      <c r="E126" s="30"/>
      <c r="F126" s="30"/>
      <c r="G126"/>
    </row>
    <row r="127" spans="4:7" x14ac:dyDescent="0.3">
      <c r="D127" s="30"/>
      <c r="E127" s="30"/>
      <c r="F127" s="30"/>
      <c r="G127"/>
    </row>
    <row r="128" spans="4:7" x14ac:dyDescent="0.3">
      <c r="D128" s="30"/>
      <c r="E128" s="30"/>
      <c r="F128" s="30"/>
      <c r="G128"/>
    </row>
    <row r="129" spans="4:7" x14ac:dyDescent="0.3">
      <c r="D129" s="30"/>
      <c r="E129" s="30"/>
      <c r="F129" s="30"/>
      <c r="G129"/>
    </row>
    <row r="130" spans="4:7" x14ac:dyDescent="0.3">
      <c r="D130" s="30"/>
      <c r="E130" s="30"/>
      <c r="F130" s="30"/>
      <c r="G130"/>
    </row>
    <row r="131" spans="4:7" x14ac:dyDescent="0.3">
      <c r="D131" s="30"/>
      <c r="E131" s="30"/>
      <c r="F131" s="30"/>
      <c r="G131"/>
    </row>
    <row r="132" spans="4:7" x14ac:dyDescent="0.3">
      <c r="D132" s="30"/>
      <c r="E132" s="30"/>
      <c r="F132" s="30"/>
      <c r="G132"/>
    </row>
    <row r="133" spans="4:7" x14ac:dyDescent="0.3">
      <c r="D133" s="30"/>
      <c r="E133" s="30"/>
      <c r="F133" s="30"/>
      <c r="G133"/>
    </row>
    <row r="134" spans="4:7" x14ac:dyDescent="0.3">
      <c r="D134" s="30"/>
      <c r="E134" s="30"/>
      <c r="F134" s="30"/>
      <c r="G134"/>
    </row>
    <row r="135" spans="4:7" x14ac:dyDescent="0.3">
      <c r="D135" s="30"/>
      <c r="E135" s="30"/>
      <c r="F135" s="30"/>
      <c r="G135"/>
    </row>
    <row r="136" spans="4:7" x14ac:dyDescent="0.3">
      <c r="D136" s="30"/>
      <c r="E136" s="30"/>
      <c r="F136" s="30"/>
      <c r="G136"/>
    </row>
    <row r="137" spans="4:7" x14ac:dyDescent="0.3">
      <c r="D137" s="30"/>
      <c r="E137" s="30"/>
      <c r="G137"/>
    </row>
    <row r="138" spans="4:7" x14ac:dyDescent="0.3">
      <c r="D138" s="30"/>
      <c r="E138" s="30"/>
      <c r="G138"/>
    </row>
    <row r="139" spans="4:7" x14ac:dyDescent="0.3">
      <c r="D139" s="30"/>
      <c r="E139" s="30"/>
      <c r="G139"/>
    </row>
    <row r="140" spans="4:7" x14ac:dyDescent="0.3">
      <c r="D140" s="30"/>
      <c r="E140" s="30"/>
      <c r="G140"/>
    </row>
    <row r="141" spans="4:7" x14ac:dyDescent="0.3">
      <c r="D141" s="30"/>
      <c r="E141" s="30"/>
      <c r="G141"/>
    </row>
    <row r="142" spans="4:7" x14ac:dyDescent="0.3">
      <c r="D142" s="30"/>
      <c r="E142" s="30"/>
      <c r="G142"/>
    </row>
    <row r="143" spans="4:7" x14ac:dyDescent="0.3">
      <c r="D143" s="30"/>
      <c r="E143" s="30"/>
      <c r="G143"/>
    </row>
    <row r="144" spans="4:7" x14ac:dyDescent="0.3">
      <c r="D144" s="30"/>
      <c r="E144" s="30"/>
      <c r="G144"/>
    </row>
    <row r="145" spans="4:7" x14ac:dyDescent="0.3">
      <c r="D145" s="30"/>
      <c r="E145" s="30"/>
      <c r="G145"/>
    </row>
    <row r="146" spans="4:7" x14ac:dyDescent="0.3">
      <c r="D146" s="30"/>
      <c r="E146" s="30"/>
      <c r="G146"/>
    </row>
    <row r="147" spans="4:7" x14ac:dyDescent="0.3">
      <c r="D147" s="30"/>
      <c r="E147" s="30"/>
      <c r="G147"/>
    </row>
    <row r="148" spans="4:7" x14ac:dyDescent="0.3">
      <c r="D148" s="30"/>
      <c r="E148" s="30"/>
      <c r="G148"/>
    </row>
    <row r="149" spans="4:7" x14ac:dyDescent="0.3">
      <c r="D149" s="30"/>
      <c r="E149" s="30"/>
      <c r="G149"/>
    </row>
    <row r="150" spans="4:7" x14ac:dyDescent="0.3">
      <c r="D150" s="30"/>
      <c r="E150" s="30"/>
      <c r="G150"/>
    </row>
    <row r="151" spans="4:7" x14ac:dyDescent="0.3">
      <c r="D151" s="30"/>
      <c r="E151" s="30"/>
    </row>
    <row r="152" spans="4:7" x14ac:dyDescent="0.3">
      <c r="D152" s="30"/>
      <c r="E152" s="30"/>
    </row>
    <row r="153" spans="4:7" x14ac:dyDescent="0.3">
      <c r="D153" s="30"/>
      <c r="E153" s="30"/>
    </row>
    <row r="154" spans="4:7" x14ac:dyDescent="0.3">
      <c r="D154" s="30"/>
      <c r="E154" s="30"/>
    </row>
    <row r="155" spans="4:7" x14ac:dyDescent="0.3">
      <c r="D155" s="30"/>
      <c r="E155" s="30"/>
    </row>
    <row r="156" spans="4:7" x14ac:dyDescent="0.3">
      <c r="D156" s="30"/>
      <c r="E156" s="30"/>
    </row>
    <row r="157" spans="4:7" x14ac:dyDescent="0.3">
      <c r="D157" s="30"/>
      <c r="E157" s="30"/>
    </row>
    <row r="158" spans="4:7" x14ac:dyDescent="0.3">
      <c r="D158" s="30"/>
      <c r="E158" s="30"/>
    </row>
    <row r="159" spans="4:7" x14ac:dyDescent="0.3">
      <c r="D159" s="30"/>
      <c r="E159" s="30"/>
    </row>
    <row r="160" spans="4:7" x14ac:dyDescent="0.3">
      <c r="D160" s="30"/>
      <c r="E160" s="30"/>
    </row>
    <row r="161" spans="4:5" x14ac:dyDescent="0.3">
      <c r="D161" s="30"/>
      <c r="E161" s="30"/>
    </row>
    <row r="162" spans="4:5" x14ac:dyDescent="0.3">
      <c r="D162" s="30"/>
      <c r="E162" s="30"/>
    </row>
    <row r="163" spans="4:5" x14ac:dyDescent="0.3">
      <c r="D163" s="30"/>
      <c r="E163" s="30"/>
    </row>
    <row r="164" spans="4:5" x14ac:dyDescent="0.3">
      <c r="D164" s="30"/>
      <c r="E164" s="30"/>
    </row>
    <row r="165" spans="4:5" x14ac:dyDescent="0.3">
      <c r="D165" s="30"/>
      <c r="E165" s="30"/>
    </row>
    <row r="166" spans="4:5" x14ac:dyDescent="0.3">
      <c r="D166" s="30"/>
      <c r="E166" s="30"/>
    </row>
    <row r="167" spans="4:5" x14ac:dyDescent="0.3">
      <c r="D167" s="30"/>
      <c r="E167" s="30"/>
    </row>
    <row r="168" spans="4:5" x14ac:dyDescent="0.3">
      <c r="D168" s="30"/>
      <c r="E168" s="30"/>
    </row>
    <row r="169" spans="4:5" x14ac:dyDescent="0.3">
      <c r="D169" s="30"/>
      <c r="E169" s="30"/>
    </row>
    <row r="170" spans="4:5" x14ac:dyDescent="0.3">
      <c r="D170" s="30"/>
      <c r="E170" s="30"/>
    </row>
    <row r="171" spans="4:5" x14ac:dyDescent="0.3">
      <c r="D171" s="30"/>
      <c r="E171" s="30"/>
    </row>
    <row r="172" spans="4:5" x14ac:dyDescent="0.3">
      <c r="D172" s="30"/>
      <c r="E172" s="30"/>
    </row>
    <row r="173" spans="4:5" x14ac:dyDescent="0.3">
      <c r="D173" s="30"/>
      <c r="E173" s="30"/>
    </row>
    <row r="174" spans="4:5" x14ac:dyDescent="0.3">
      <c r="D174" s="30"/>
      <c r="E174" s="30"/>
    </row>
    <row r="175" spans="4:5" x14ac:dyDescent="0.3">
      <c r="D175" s="30"/>
      <c r="E175" s="30"/>
    </row>
    <row r="176" spans="4:5" x14ac:dyDescent="0.3">
      <c r="D176" s="30"/>
      <c r="E176" s="30"/>
    </row>
    <row r="177" spans="4:5" x14ac:dyDescent="0.3">
      <c r="D177" s="30"/>
      <c r="E177" s="30"/>
    </row>
    <row r="178" spans="4:5" x14ac:dyDescent="0.3">
      <c r="D178" s="30"/>
      <c r="E178" s="30"/>
    </row>
    <row r="179" spans="4:5" x14ac:dyDescent="0.3">
      <c r="D179" s="30"/>
      <c r="E179" s="30"/>
    </row>
    <row r="180" spans="4:5" x14ac:dyDescent="0.3">
      <c r="D180" s="30"/>
      <c r="E180" s="30"/>
    </row>
    <row r="181" spans="4:5" x14ac:dyDescent="0.3">
      <c r="D181" s="30"/>
      <c r="E181" s="30"/>
    </row>
    <row r="182" spans="4:5" x14ac:dyDescent="0.3">
      <c r="D182" s="30"/>
      <c r="E182" s="30"/>
    </row>
    <row r="183" spans="4:5" x14ac:dyDescent="0.3">
      <c r="D183" s="30"/>
      <c r="E183" s="30"/>
    </row>
    <row r="184" spans="4:5" x14ac:dyDescent="0.3">
      <c r="D184" s="30"/>
      <c r="E184" s="30"/>
    </row>
    <row r="185" spans="4:5" x14ac:dyDescent="0.3">
      <c r="D185" s="30"/>
      <c r="E185" s="30"/>
    </row>
    <row r="186" spans="4:5" x14ac:dyDescent="0.3">
      <c r="D186" s="30"/>
      <c r="E186" s="30"/>
    </row>
    <row r="187" spans="4:5" x14ac:dyDescent="0.3">
      <c r="D187" s="30"/>
      <c r="E187" s="30"/>
    </row>
    <row r="188" spans="4:5" x14ac:dyDescent="0.3">
      <c r="D188" s="30"/>
      <c r="E188" s="30"/>
    </row>
    <row r="189" spans="4:5" x14ac:dyDescent="0.3">
      <c r="D189" s="30"/>
      <c r="E189" s="30"/>
    </row>
    <row r="190" spans="4:5" x14ac:dyDescent="0.3">
      <c r="D190" s="30"/>
      <c r="E190" s="30"/>
    </row>
    <row r="191" spans="4:5" x14ac:dyDescent="0.3">
      <c r="D191" s="30"/>
      <c r="E191" s="30"/>
    </row>
    <row r="192" spans="4:5" x14ac:dyDescent="0.3">
      <c r="D192" s="30"/>
      <c r="E192" s="30"/>
    </row>
    <row r="193" spans="4:5" x14ac:dyDescent="0.3">
      <c r="D193" s="30"/>
      <c r="E193" s="30"/>
    </row>
    <row r="194" spans="4:5" x14ac:dyDescent="0.3">
      <c r="D194" s="30"/>
      <c r="E194" s="30"/>
    </row>
    <row r="195" spans="4:5" x14ac:dyDescent="0.3">
      <c r="D195" s="30"/>
      <c r="E195" s="30"/>
    </row>
    <row r="196" spans="4:5" x14ac:dyDescent="0.3">
      <c r="D196" s="30"/>
      <c r="E196" s="30"/>
    </row>
    <row r="197" spans="4:5" x14ac:dyDescent="0.3">
      <c r="D197" s="30"/>
      <c r="E197" s="30"/>
    </row>
    <row r="198" spans="4:5" x14ac:dyDescent="0.3">
      <c r="D198" s="30"/>
      <c r="E198" s="30"/>
    </row>
    <row r="199" spans="4:5" x14ac:dyDescent="0.3">
      <c r="D199" s="30"/>
      <c r="E199" s="30"/>
    </row>
    <row r="200" spans="4:5" x14ac:dyDescent="0.3">
      <c r="D200" s="30"/>
      <c r="E200" s="30"/>
    </row>
    <row r="201" spans="4:5" x14ac:dyDescent="0.3">
      <c r="D201" s="30"/>
      <c r="E201" s="30"/>
    </row>
    <row r="202" spans="4:5" x14ac:dyDescent="0.3">
      <c r="D202" s="30"/>
      <c r="E202" s="30"/>
    </row>
    <row r="203" spans="4:5" x14ac:dyDescent="0.3">
      <c r="D203" s="30"/>
      <c r="E203" s="30"/>
    </row>
    <row r="204" spans="4:5" x14ac:dyDescent="0.3">
      <c r="D204" s="30"/>
      <c r="E204" s="30"/>
    </row>
    <row r="205" spans="4:5" x14ac:dyDescent="0.3">
      <c r="D205" s="30"/>
      <c r="E205" s="30"/>
    </row>
    <row r="206" spans="4:5" x14ac:dyDescent="0.3">
      <c r="D206" s="30"/>
      <c r="E206" s="30"/>
    </row>
    <row r="207" spans="4:5" x14ac:dyDescent="0.3">
      <c r="D207" s="30"/>
      <c r="E207" s="30"/>
    </row>
    <row r="208" spans="4:5" x14ac:dyDescent="0.3">
      <c r="D208" s="30"/>
      <c r="E208" s="30"/>
    </row>
    <row r="209" spans="4:5" x14ac:dyDescent="0.3">
      <c r="D209" s="30"/>
      <c r="E209" s="30"/>
    </row>
    <row r="210" spans="4:5" x14ac:dyDescent="0.3">
      <c r="D210" s="30"/>
      <c r="E210" s="30"/>
    </row>
    <row r="211" spans="4:5" x14ac:dyDescent="0.3">
      <c r="D211" s="30"/>
      <c r="E211" s="30"/>
    </row>
    <row r="212" spans="4:5" x14ac:dyDescent="0.3">
      <c r="D212" s="30"/>
      <c r="E212" s="30"/>
    </row>
    <row r="213" spans="4:5" x14ac:dyDescent="0.3">
      <c r="D213" s="30"/>
      <c r="E213" s="30"/>
    </row>
  </sheetData>
  <sheetProtection algorithmName="SHA-512" hashValue="GxLh61OuqHp8uGKe/oeM4IOXyRvVnG+Li2UZLvPPOp29ZIg2s0O+geUxURE6IgAjlsEcbrJSemOazrIOEmPH1g==" saltValue="muzyMADXSSnTLZy65Nnk5A==" spinCount="100000" sheet="1" autoFilter="0" pivotTables="0"/>
  <mergeCells count="2">
    <mergeCell ref="A1:F1"/>
    <mergeCell ref="C3:F3"/>
  </mergeCells>
  <pageMargins left="0.22916666666666666" right="0.23958333333333334" top="0.94791666666666663" bottom="0.75" header="0.3" footer="0.3"/>
  <pageSetup scale="92" orientation="portrait" horizontalDpi="1200" verticalDpi="1200" r:id="rId2"/>
  <headerFooter>
    <oddHeader>&amp;C&amp;"-,Bold"&amp;14Summary Table Report&amp;R&amp;G</oddHeader>
    <oddFooter>&amp;L </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Disclaimer</vt:lpstr>
      <vt:lpstr>Overview</vt:lpstr>
      <vt:lpstr>Table 1</vt:lpstr>
      <vt:lpstr>Table 2</vt:lpstr>
      <vt:lpstr>Table 3</vt:lpstr>
      <vt:lpstr>Table 4</vt:lpstr>
      <vt:lpstr>Table 5</vt:lpstr>
      <vt:lpstr>Table 6</vt:lpstr>
      <vt:lpstr>Table 7</vt:lpstr>
      <vt:lpstr>Appendix A</vt:lpstr>
      <vt:lpstr>'Table 4'!Print_Area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Whited, Emma</cp:lastModifiedBy>
  <cp:lastPrinted>2013-06-07T15:16:24Z</cp:lastPrinted>
  <dcterms:created xsi:type="dcterms:W3CDTF">2013-06-06T15:43:42Z</dcterms:created>
  <dcterms:modified xsi:type="dcterms:W3CDTF">2022-07-20T15:33:34Z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1ee80da0-97b6-4282-afae-9f433e88d6bb</vt:lpwstr>
  </property>
  <property fmtid="{D5CDD505-2E9C-101B-9397-08002B2CF9AE}" pid="3" name="Classification">
    <vt:lpwstr>General Business</vt:lpwstr>
  </property>
  <property fmtid="{D5CDD505-2E9C-101B-9397-08002B2CF9AE}" pid="4" name="Retention">
    <vt:lpwstr>11 Years</vt:lpwstr>
  </property>
  <property fmtid="{D5CDD505-2E9C-101B-9397-08002B2CF9AE}" pid="5" name="DisplayClassification">
    <vt:lpwstr>No</vt:lpwstr>
  </property>
</Properties>
</file>