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Tables/pivotTable1.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3.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tabRatio="825" activeTab="0"/>
  </bookViews>
  <sheets>
    <sheet name="Disclaimer" sheetId="1" r:id="rId1"/>
    <sheet name="Overview" sheetId="2" r:id="rId2"/>
    <sheet name="Summary-counts" sheetId="3" r:id="rId3"/>
    <sheet name="Summary-prevrate" sheetId="4" r:id="rId4"/>
    <sheet name="NMBR-Table" sheetId="5" r:id="rId5"/>
    <sheet name="NMBR-Chart" sheetId="6" r:id="rId6"/>
    <sheet name="PR-Table" sheetId="7" r:id="rId7"/>
    <sheet name="PR-Chart" sheetId="8" r:id="rId8"/>
    <sheet name="EvntsPerPat-Table" sheetId="9" r:id="rId9"/>
    <sheet name="EvntsPerPat-Chart" sheetId="10" r:id="rId10"/>
  </sheets>
  <definedNames/>
  <calcPr fullCalcOnLoad="1"/>
  <pivotCaches>
    <pivotCache cacheId="9" r:id="rId11"/>
    <pivotCache cacheId="10" r:id="rId12"/>
    <pivotCache cacheId="8" r:id="rId13"/>
    <pivotCache cacheId="2" r:id="rId14"/>
    <pivotCache cacheId="6" r:id="rId15"/>
  </pivotCaches>
</workbook>
</file>

<file path=xl/sharedStrings.xml><?xml version="1.0" encoding="utf-8"?>
<sst xmlns="http://schemas.openxmlformats.org/spreadsheetml/2006/main" count="139" uniqueCount="52">
  <si>
    <t>Age Group</t>
  </si>
  <si>
    <t>Sex</t>
  </si>
  <si>
    <t>Period</t>
  </si>
  <si>
    <t>F</t>
  </si>
  <si>
    <t>M</t>
  </si>
  <si>
    <t>Setting</t>
  </si>
  <si>
    <t>Overview</t>
  </si>
  <si>
    <t>Query Description</t>
  </si>
  <si>
    <t>Notes:</t>
  </si>
  <si>
    <t>NMBR-Table</t>
  </si>
  <si>
    <t>NMBR-Chart</t>
  </si>
  <si>
    <t>EvntsPerPat-Table</t>
  </si>
  <si>
    <t>EvntsPerPat-Chart</t>
  </si>
  <si>
    <t>Sum of Patients</t>
  </si>
  <si>
    <t>Prevalence Rate (Patients per 1,000 Enrollees)</t>
  </si>
  <si>
    <t>Summary-counts</t>
  </si>
  <si>
    <t>Summary-prevrate</t>
  </si>
  <si>
    <t xml:space="preserve">Chart of the data represented in the prior tab (EvntsPerPat-Table). Use the filter at the top of previous tab (EvntsPerPat-Table) to select a different setting and update the chart in this tab. </t>
  </si>
  <si>
    <t xml:space="preserve"> 65+</t>
  </si>
  <si>
    <t xml:space="preserve"> Under 65</t>
  </si>
  <si>
    <t>Outpatient</t>
  </si>
  <si>
    <t>Inpatient</t>
  </si>
  <si>
    <t>Total</t>
  </si>
  <si>
    <r>
      <t xml:space="preserve">This report describes counts and prevalence of aseptic necrosis of bone jaw (ICD-9-CM [International Classification of Diseases, 9th Revision, Clinical Modification] Diagnosis Code 733.45) in the Mini-Sentinel Distributed Database. These results were generated using the Mini-Sentinel Distributed Query Tool. The query was </t>
    </r>
    <r>
      <rPr>
        <sz val="11"/>
        <color indexed="8"/>
        <rFont val="Calibri"/>
        <family val="2"/>
      </rPr>
      <t>distributed on 10/7/2011 and run against the ICD-9-CM Summary Table. Queries were run in both the inpatient and outpatient settings. Please review the notes below.</t>
    </r>
  </si>
  <si>
    <t>Selecting setting here will update table below and chart in next tab. Select only one setting.</t>
  </si>
  <si>
    <t>Table of aggregate count of patients by age group, sex, and year. Use the filter to select a different care setting to be represented.</t>
  </si>
  <si>
    <t>Table of the prevalence rate per 1,000 enrollees (# patients with event/# enrollees *1,000). Use the filter to select a different care setting to be represented.</t>
  </si>
  <si>
    <t>Count of patients by age group, sex, and year. Use the filter to select a different care setting to be represented.</t>
  </si>
  <si>
    <t xml:space="preserve">Chart of the data represented in the prior tab. Use the filter in the prior tab (NMBR-Table) to select a different care setting to be represented. </t>
  </si>
  <si>
    <t xml:space="preserve">Prevalence rate (patients per 1,000 enrollees) by age group, sex, and year. Use the filter to select a different care setting to be represented. </t>
  </si>
  <si>
    <t>PR-Table</t>
  </si>
  <si>
    <t>PR-Chart</t>
  </si>
  <si>
    <t>Chart of the data represented in the prior tab. Use the filter in the prior tab (PR-Table) to select a different care setting to be represented.</t>
  </si>
  <si>
    <t xml:space="preserve">Events per patient by age group, sex, and year. Calculated as number of unique visits (events) divided by number of unique members with a visit (patients). Use the filter to select a different care setting to be represented. </t>
  </si>
  <si>
    <t>Selecting setting here will update table below. Select only one setting.</t>
  </si>
  <si>
    <t>'Events per Patient</t>
  </si>
  <si>
    <t>For Patients and Consumers</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</si>
  <si>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</si>
  <si>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</si>
  <si>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</si>
  <si>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</si>
  <si>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</si>
  <si>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</si>
  <si>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</si>
  <si>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</si>
  <si>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</si>
  <si>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Information from this site should not affect your use of a medical product in any way.  Patients who have questions about the use of a medical product should contact their health care professional.</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</si>
  <si>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</si>
  <si>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r>
      <t xml:space="preserve">·         FDA communicates its interpretation of Mini-Sentinel activities through existing channels, such as FDA's </t>
    </r>
    <r>
      <rPr>
        <sz val="11"/>
        <rFont val="Calibri"/>
        <family val="2"/>
      </rPr>
      <t>press announcements</t>
    </r>
    <r>
      <rPr>
        <sz val="11"/>
        <color indexed="8"/>
        <rFont val="Calibri"/>
        <family val="2"/>
      </rPr>
      <t xml:space="preserve">, </t>
    </r>
    <r>
      <rPr>
        <sz val="11"/>
        <rFont val="Calibri"/>
        <family val="2"/>
      </rPr>
      <t>MedWatch Alerts</t>
    </r>
    <r>
      <rPr>
        <sz val="11"/>
        <color indexed="8"/>
        <rFont val="Calibri"/>
        <family val="2"/>
      </rPr>
      <t xml:space="preserve">, and </t>
    </r>
    <r>
      <rPr>
        <sz val="11"/>
        <rFont val="Calibri"/>
        <family val="2"/>
      </rPr>
      <t>Drug Safety Communications</t>
    </r>
    <r>
      <rPr>
        <sz val="11"/>
        <color indexed="8"/>
        <rFont val="Calibri"/>
        <family val="2"/>
      </rPr>
      <t>, rather than on this website.</t>
    </r>
  </si>
  <si>
    <t>Disclaimer</t>
  </si>
  <si>
    <t>The Summary Table request included the year 2006, however, there are no coded events in that year. The code queried (733.45) was introduced in October 2007, and thus explains a lower number of events in 2007, and no events in 2006.
Counts of members cannot be aggregated across years or across care settings within a year. Doing so will result in double-counting of members. For example, members with a diagnosis of diabetes in 2007 may also have a diagnosis in 2008. Adding those years would double-count that person. Also, a member with an inpatient diagnosis of diabetes in 2007 may also have an outpatient diagnosis in 2007. Adding across those two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</si>
  <si>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Query request for observation of code for "Aseptic Necrosis of Bone Jaw" (ICD-9-CM Code 733.45)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</si>
</sst>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7">
    <font>
      <sz val="11"/>
      <color theme="1"/>
      <name val="Calibri"/>
      <family val="2"/>
    </font>
    <font>
      <sz val="11"/>
      <color indexed="8"/>
      <name val="Calibri"/>
      <family val="2"/>
    </font>
    <font>
      <b/>
      <u val="single"/>
      <sz val="11"/>
      <name val="Calibri"/>
      <family val="2"/>
    </font>
    <font>
      <sz val="10"/>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8"/>
      <color indexed="8"/>
      <name val="Calibri"/>
      <family val="2"/>
    </font>
    <font>
      <b/>
      <sz val="14"/>
      <color indexed="8"/>
      <name val="Calibri"/>
      <family val="2"/>
    </font>
    <font>
      <sz val="8"/>
      <name val="Segoe U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8"/>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top/>
      <bottom/>
    </border>
    <border>
      <left/>
      <right style="thin"/>
      <top/>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right/>
      <top/>
      <bottom style="thin"/>
    </border>
    <border>
      <left/>
      <right style="thin"/>
      <top/>
      <bottom style="thin"/>
    </border>
    <border>
      <left style="thin"/>
      <right/>
      <top/>
      <bottom style="thin"/>
    </border>
    <border>
      <left style="thin"/>
      <right style="thin"/>
      <top style="thick"/>
      <bottom style="thin"/>
    </border>
    <border>
      <left>
        <color indexed="63"/>
      </left>
      <right style="thin"/>
      <top>
        <color indexed="63"/>
      </top>
      <bottom style="thin">
        <color indexed="8"/>
      </bottom>
    </border>
    <border>
      <left style="thin"/>
      <right>
        <color indexed="63"/>
      </right>
      <top style="thin">
        <color indexed="8"/>
      </top>
      <bottom style="thin">
        <color indexed="8"/>
      </bottom>
    </border>
    <border>
      <left style="thin">
        <color indexed="8"/>
      </left>
      <right>
        <color indexed="63"/>
      </right>
      <top style="thin">
        <color indexed="8"/>
      </top>
      <bottom>
        <color indexed="63"/>
      </bottom>
    </border>
    <border>
      <left style="thin">
        <color indexed="8"/>
      </left>
      <right style="thin"/>
      <top style="thin">
        <color indexed="8"/>
      </top>
      <bottom style="thin">
        <color indexed="8"/>
      </bottom>
    </border>
    <border>
      <left style="thin"/>
      <right>
        <color indexed="63"/>
      </right>
      <top style="thick">
        <color indexed="8"/>
      </top>
      <bottom>
        <color indexed="63"/>
      </bottom>
    </border>
    <border>
      <left style="thin"/>
      <right/>
      <top style="thick"/>
      <bottom style="thin"/>
    </border>
    <border>
      <left/>
      <right/>
      <top style="thick"/>
      <bottom style="thin"/>
    </border>
    <border>
      <left/>
      <right style="thin"/>
      <top style="thick"/>
      <bottom style="thin"/>
    </border>
    <border>
      <left style="thin">
        <color indexed="8"/>
      </left>
      <right>
        <color indexed="63"/>
      </right>
      <top style="thick">
        <color indexed="8"/>
      </top>
      <bottom style="thin">
        <color indexed="8"/>
      </bottom>
    </border>
    <border>
      <left>
        <color indexed="63"/>
      </left>
      <right>
        <color indexed="63"/>
      </right>
      <top style="thick">
        <color indexed="8"/>
      </top>
      <bottom style="thin">
        <color indexed="8"/>
      </bottom>
    </border>
    <border>
      <left>
        <color indexed="63"/>
      </left>
      <right style="thin">
        <color indexed="8"/>
      </right>
      <top style="thick">
        <color indexed="8"/>
      </top>
      <bottom style="thin">
        <color indexed="8"/>
      </bottom>
    </border>
    <border>
      <left style="thin"/>
      <right style="thin">
        <color indexed="8"/>
      </right>
      <top style="thin"/>
      <bottom style="thin"/>
    </border>
    <border>
      <left style="thin">
        <color indexed="8"/>
      </left>
      <right style="thin">
        <color indexed="8"/>
      </right>
      <top style="thin">
        <color indexed="8"/>
      </top>
      <bottom style="thin">
        <color indexed="8"/>
      </botto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style="thin">
        <color rgb="FF999999"/>
      </left>
      <right style="thin">
        <color rgb="FF999999"/>
      </right>
      <top>
        <color indexed="63"/>
      </top>
      <bottom style="thin">
        <color rgb="FF999999"/>
      </bottom>
    </border>
    <border>
      <left style="thin">
        <color rgb="FF999999"/>
      </left>
      <right style="thin">
        <color rgb="FF999999"/>
      </right>
      <top style="thin">
        <color rgb="FF999999"/>
      </top>
      <bottom style="thin">
        <color rgb="FF999999"/>
      </bottom>
    </border>
    <border>
      <left style="thin">
        <color rgb="FF999999"/>
      </left>
      <right style="thin"/>
      <top style="thin"/>
      <bottom style="thin"/>
    </border>
    <border>
      <left style="thin">
        <color rgb="FF999999"/>
      </left>
      <right style="thin"/>
      <top style="thin"/>
      <bottom>
        <color indexed="63"/>
      </bottom>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color indexed="63"/>
      </right>
      <top style="thin">
        <color indexed="9"/>
      </top>
      <bottom style="thin"/>
    </border>
    <border>
      <left style="thin">
        <color rgb="FF999999"/>
      </left>
      <right>
        <color indexed="63"/>
      </right>
      <top>
        <color indexed="63"/>
      </top>
      <bottom style="thin"/>
    </border>
    <border>
      <left style="thin">
        <color rgb="FF999999"/>
      </left>
      <right style="thin"/>
      <top>
        <color indexed="63"/>
      </top>
      <bottom style="thin"/>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color rgb="FF999999"/>
      </right>
      <top style="thick">
        <color indexed="8"/>
      </top>
      <bottom style="thin">
        <color rgb="FF999999"/>
      </bottom>
    </border>
    <border>
      <left style="thin">
        <color rgb="FF999999"/>
      </left>
      <right>
        <color indexed="63"/>
      </right>
      <top style="thick">
        <color indexed="8"/>
      </top>
      <bottom>
        <color indexed="63"/>
      </bottom>
    </border>
    <border>
      <left style="thin"/>
      <right style="thin">
        <color rgb="FF999999"/>
      </right>
      <top style="thick">
        <color indexed="8"/>
      </top>
      <bottom>
        <color indexed="63"/>
      </bottom>
    </border>
    <border>
      <left style="thin">
        <color indexed="8"/>
      </left>
      <right>
        <color indexed="63"/>
      </right>
      <top style="thin">
        <color rgb="FF999999"/>
      </top>
      <bottom>
        <color indexed="63"/>
      </bottom>
    </border>
    <border>
      <left style="thin">
        <color indexed="8"/>
      </left>
      <right>
        <color indexed="63"/>
      </right>
      <top style="thin">
        <color indexed="9"/>
      </top>
      <bottom style="thin">
        <color rgb="FF999999"/>
      </bottom>
    </border>
    <border>
      <left style="thin">
        <color rgb="FF999999"/>
      </left>
      <right style="thin">
        <color rgb="FF999999"/>
      </right>
      <top style="thin">
        <color indexed="8"/>
      </top>
      <bottom style="thin">
        <color indexed="8"/>
      </bottom>
    </border>
    <border>
      <left style="thin">
        <color rgb="FF999999"/>
      </left>
      <right>
        <color indexed="63"/>
      </right>
      <top style="thin">
        <color indexed="8"/>
      </top>
      <bottom>
        <color indexed="63"/>
      </bottom>
    </border>
    <border>
      <left style="thin"/>
      <right style="thin">
        <color rgb="FF999999"/>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4">
    <xf numFmtId="0" fontId="0" fillId="0" borderId="0" xfId="0" applyFont="1" applyAlignment="1">
      <alignment/>
    </xf>
    <xf numFmtId="0" fontId="0" fillId="0" borderId="0" xfId="0" applyBorder="1" applyAlignment="1">
      <alignment/>
    </xf>
    <xf numFmtId="0" fontId="0" fillId="0" borderId="0" xfId="0" applyAlignment="1">
      <alignment/>
    </xf>
    <xf numFmtId="0" fontId="0" fillId="0" borderId="0" xfId="0" applyFill="1" applyAlignment="1">
      <alignment/>
    </xf>
    <xf numFmtId="0" fontId="2" fillId="0" borderId="0" xfId="52" applyFont="1" applyFill="1" applyBorder="1" applyAlignment="1" applyProtection="1">
      <alignment horizontal="left" vertical="top"/>
      <protection/>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42" fillId="0" borderId="0" xfId="0"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0" xfId="0" applyNumberFormat="1" applyBorder="1" applyAlignment="1">
      <alignment/>
    </xf>
    <xf numFmtId="164" fontId="0" fillId="0" borderId="0" xfId="0" applyNumberFormat="1" applyBorder="1" applyAlignment="1">
      <alignment/>
    </xf>
    <xf numFmtId="165" fontId="0" fillId="0" borderId="0" xfId="0" applyNumberFormat="1" applyBorder="1" applyAlignment="1">
      <alignment/>
    </xf>
    <xf numFmtId="0" fontId="0" fillId="0" borderId="24" xfId="0" applyBorder="1" applyAlignment="1">
      <alignment/>
    </xf>
    <xf numFmtId="0" fontId="44" fillId="0" borderId="19" xfId="0" applyFont="1" applyFill="1" applyBorder="1" applyAlignment="1">
      <alignment horizontal="left" vertical="top"/>
    </xf>
    <xf numFmtId="0" fontId="0" fillId="0" borderId="19" xfId="0" applyFill="1" applyBorder="1" applyAlignment="1">
      <alignment horizontal="left" vertical="top" wrapText="1"/>
    </xf>
    <xf numFmtId="0" fontId="2" fillId="0" borderId="19" xfId="52" applyFont="1" applyFill="1" applyBorder="1" applyAlignment="1" applyProtection="1">
      <alignment horizontal="left" vertical="top"/>
      <protection/>
    </xf>
    <xf numFmtId="0" fontId="0" fillId="0" borderId="0" xfId="0" applyFill="1" applyBorder="1" applyAlignment="1">
      <alignment horizontal="left" vertical="top" wrapText="1"/>
    </xf>
    <xf numFmtId="0" fontId="0" fillId="0" borderId="21" xfId="0" applyBorder="1" applyAlignment="1">
      <alignment wrapText="1"/>
    </xf>
    <xf numFmtId="0" fontId="0" fillId="0" borderId="21" xfId="0" applyBorder="1" applyAlignment="1">
      <alignment/>
    </xf>
    <xf numFmtId="0" fontId="0" fillId="0" borderId="19" xfId="0" applyBorder="1" applyAlignment="1">
      <alignment/>
    </xf>
    <xf numFmtId="0" fontId="0" fillId="0" borderId="19" xfId="0" applyBorder="1" applyAlignment="1">
      <alignment wrapText="1"/>
    </xf>
    <xf numFmtId="0" fontId="0" fillId="0" borderId="21" xfId="0" applyBorder="1" applyAlignment="1">
      <alignment/>
    </xf>
    <xf numFmtId="0" fontId="0" fillId="33" borderId="0" xfId="0" applyFill="1" applyAlignment="1">
      <alignment/>
    </xf>
    <xf numFmtId="0" fontId="0" fillId="33" borderId="17" xfId="0" applyFill="1" applyBorder="1" applyAlignment="1">
      <alignment/>
    </xf>
    <xf numFmtId="0" fontId="0" fillId="33" borderId="0" xfId="0" applyFill="1" applyBorder="1" applyAlignment="1">
      <alignment/>
    </xf>
    <xf numFmtId="0" fontId="0" fillId="33" borderId="18" xfId="0" applyFill="1" applyBorder="1" applyAlignment="1">
      <alignment/>
    </xf>
    <xf numFmtId="0" fontId="0" fillId="33" borderId="24" xfId="0"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0" borderId="25" xfId="0" applyFill="1" applyBorder="1" applyAlignment="1">
      <alignment wrapText="1"/>
    </xf>
    <xf numFmtId="0" fontId="0" fillId="0" borderId="26" xfId="0" applyBorder="1" applyAlignment="1">
      <alignment/>
    </xf>
    <xf numFmtId="0" fontId="0" fillId="0" borderId="20" xfId="0" applyBorder="1" applyAlignment="1">
      <alignment wrapText="1"/>
    </xf>
    <xf numFmtId="0" fontId="0" fillId="0" borderId="20" xfId="0" applyBorder="1" applyAlignment="1">
      <alignment wrapText="1"/>
    </xf>
    <xf numFmtId="0" fontId="0" fillId="0" borderId="27" xfId="0" applyBorder="1" applyAlignment="1">
      <alignment/>
    </xf>
    <xf numFmtId="0" fontId="0" fillId="0" borderId="28" xfId="0" applyBorder="1" applyAlignment="1">
      <alignment horizontal="left" wrapText="1"/>
    </xf>
    <xf numFmtId="0" fontId="0" fillId="0" borderId="10" xfId="0" applyBorder="1" applyAlignment="1">
      <alignment horizontal="left" wrapText="1"/>
    </xf>
    <xf numFmtId="0" fontId="0" fillId="0" borderId="29" xfId="0" applyBorder="1" applyAlignment="1">
      <alignment/>
    </xf>
    <xf numFmtId="0" fontId="0" fillId="0" borderId="30" xfId="0" applyBorder="1" applyAlignment="1">
      <alignment/>
    </xf>
    <xf numFmtId="0" fontId="0" fillId="0" borderId="19" xfId="0" applyBorder="1" applyAlignment="1">
      <alignment/>
    </xf>
    <xf numFmtId="0" fontId="0" fillId="0" borderId="0" xfId="0" applyFont="1" applyAlignment="1">
      <alignment wrapText="1"/>
    </xf>
    <xf numFmtId="0" fontId="0" fillId="0" borderId="0" xfId="0" applyFont="1" applyAlignment="1">
      <alignment horizontal="left" wrapText="1"/>
    </xf>
    <xf numFmtId="0" fontId="42" fillId="0" borderId="0" xfId="0" applyFont="1" applyAlignment="1">
      <alignment horizontal="left" wrapText="1"/>
    </xf>
    <xf numFmtId="0" fontId="42" fillId="0" borderId="0" xfId="0" applyFont="1" applyAlignment="1">
      <alignment horizontal="left" vertical="top" wrapText="1"/>
    </xf>
    <xf numFmtId="0" fontId="0" fillId="0" borderId="0" xfId="0" applyFont="1" applyAlignment="1">
      <alignment vertical="top" wrapText="1"/>
    </xf>
    <xf numFmtId="0" fontId="0" fillId="0" borderId="0" xfId="0" applyFont="1" applyAlignment="1">
      <alignment horizontal="left" vertical="top" wrapText="1"/>
    </xf>
    <xf numFmtId="0" fontId="45" fillId="0" borderId="0" xfId="0" applyFont="1" applyAlignment="1">
      <alignment wrapText="1"/>
    </xf>
    <xf numFmtId="0" fontId="46" fillId="0" borderId="0" xfId="0" applyFont="1" applyAlignment="1">
      <alignment wrapText="1"/>
    </xf>
    <xf numFmtId="0" fontId="46" fillId="0" borderId="0" xfId="0" applyFont="1" applyAlignment="1">
      <alignment vertical="top" wrapText="1"/>
    </xf>
    <xf numFmtId="0" fontId="46" fillId="0" borderId="25" xfId="0" applyFont="1" applyBorder="1" applyAlignment="1">
      <alignment vertical="top"/>
    </xf>
    <xf numFmtId="0" fontId="42" fillId="0" borderId="31" xfId="0" applyFont="1" applyBorder="1" applyAlignment="1">
      <alignment wrapText="1"/>
    </xf>
    <xf numFmtId="0" fontId="42" fillId="0" borderId="32" xfId="0" applyFont="1" applyBorder="1" applyAlignment="1">
      <alignment wrapText="1"/>
    </xf>
    <xf numFmtId="0" fontId="42" fillId="0" borderId="33" xfId="0" applyFont="1" applyBorder="1" applyAlignment="1">
      <alignment wrapText="1"/>
    </xf>
    <xf numFmtId="0" fontId="0" fillId="0" borderId="19" xfId="0" applyBorder="1" applyAlignment="1">
      <alignment wrapText="1"/>
    </xf>
    <xf numFmtId="0" fontId="42" fillId="0" borderId="34" xfId="0" applyFont="1" applyBorder="1" applyAlignment="1">
      <alignment wrapText="1"/>
    </xf>
    <xf numFmtId="0" fontId="0" fillId="0" borderId="35" xfId="0" applyFont="1" applyBorder="1" applyAlignment="1">
      <alignment wrapText="1"/>
    </xf>
    <xf numFmtId="0" fontId="0" fillId="0" borderId="36" xfId="0" applyFont="1" applyBorder="1" applyAlignment="1">
      <alignment wrapText="1"/>
    </xf>
    <xf numFmtId="0" fontId="42" fillId="33" borderId="31" xfId="0" applyFont="1" applyFill="1" applyBorder="1" applyAlignment="1">
      <alignment horizontal="left" wrapText="1"/>
    </xf>
    <xf numFmtId="0" fontId="42" fillId="33" borderId="32" xfId="0" applyFont="1" applyFill="1" applyBorder="1" applyAlignment="1">
      <alignment horizontal="left" wrapText="1"/>
    </xf>
    <xf numFmtId="0" fontId="42" fillId="33" borderId="33" xfId="0" applyFont="1" applyFill="1" applyBorder="1" applyAlignment="1">
      <alignment horizontal="left" wrapText="1"/>
    </xf>
    <xf numFmtId="0" fontId="0" fillId="0" borderId="37" xfId="0" applyBorder="1" applyAlignment="1">
      <alignment wrapText="1"/>
    </xf>
    <xf numFmtId="0" fontId="42" fillId="0" borderId="34" xfId="0" applyFont="1" applyBorder="1" applyAlignment="1">
      <alignment horizontal="left" wrapText="1"/>
    </xf>
    <xf numFmtId="0" fontId="0" fillId="0" borderId="35" xfId="0" applyBorder="1" applyAlignment="1">
      <alignment wrapText="1"/>
    </xf>
    <xf numFmtId="0" fontId="0" fillId="0" borderId="36" xfId="0" applyBorder="1" applyAlignment="1">
      <alignment wrapText="1"/>
    </xf>
    <xf numFmtId="0" fontId="0" fillId="0" borderId="38" xfId="0" applyBorder="1" applyAlignment="1">
      <alignment wrapText="1"/>
    </xf>
    <xf numFmtId="0" fontId="42" fillId="0" borderId="34" xfId="0" applyFont="1" applyFill="1" applyBorder="1" applyAlignment="1">
      <alignment wrapText="1"/>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39" xfId="0" applyBorder="1" applyAlignment="1">
      <alignment/>
    </xf>
    <xf numFmtId="0" fontId="0" fillId="0" borderId="41" xfId="0" applyNumberFormat="1" applyBorder="1" applyAlignment="1">
      <alignment/>
    </xf>
    <xf numFmtId="0" fontId="0" fillId="0" borderId="42" xfId="0" applyBorder="1" applyAlignment="1">
      <alignment/>
    </xf>
    <xf numFmtId="0" fontId="0" fillId="0" borderId="43" xfId="0" applyBorder="1" applyAlignment="1">
      <alignment/>
    </xf>
    <xf numFmtId="0" fontId="0" fillId="0" borderId="44" xfId="0" applyNumberFormat="1" applyBorder="1" applyAlignment="1">
      <alignment/>
    </xf>
    <xf numFmtId="0" fontId="0" fillId="0" borderId="45" xfId="0" applyBorder="1" applyAlignment="1">
      <alignment/>
    </xf>
    <xf numFmtId="0" fontId="0" fillId="0" borderId="46" xfId="0" applyBorder="1" applyAlignment="1">
      <alignment/>
    </xf>
    <xf numFmtId="0" fontId="0" fillId="0" borderId="47" xfId="0" applyNumberFormat="1" applyBorder="1" applyAlignment="1">
      <alignment/>
    </xf>
    <xf numFmtId="0" fontId="0" fillId="0" borderId="48"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40" xfId="0" applyBorder="1" applyAlignment="1">
      <alignment/>
    </xf>
    <xf numFmtId="0" fontId="0" fillId="0" borderId="51" xfId="0" applyBorder="1" applyAlignment="1">
      <alignment/>
    </xf>
    <xf numFmtId="0" fontId="0" fillId="0" borderId="40" xfId="0" applyBorder="1" applyAlignment="1">
      <alignment/>
    </xf>
    <xf numFmtId="164" fontId="0" fillId="0" borderId="51" xfId="0" applyNumberFormat="1" applyBorder="1" applyAlignment="1">
      <alignment/>
    </xf>
    <xf numFmtId="164" fontId="0" fillId="0" borderId="52" xfId="0" applyNumberFormat="1" applyBorder="1" applyAlignment="1">
      <alignment/>
    </xf>
    <xf numFmtId="0" fontId="0" fillId="0" borderId="53" xfId="0" applyBorder="1" applyAlignment="1">
      <alignment/>
    </xf>
    <xf numFmtId="0" fontId="0" fillId="0" borderId="54" xfId="0" applyBorder="1" applyAlignment="1">
      <alignment/>
    </xf>
    <xf numFmtId="164" fontId="0" fillId="0" borderId="55" xfId="0" applyNumberFormat="1" applyBorder="1" applyAlignment="1">
      <alignment/>
    </xf>
    <xf numFmtId="0" fontId="0" fillId="0" borderId="56" xfId="0" applyBorder="1" applyAlignment="1">
      <alignment/>
    </xf>
    <xf numFmtId="0" fontId="0" fillId="0" borderId="57" xfId="0" applyBorder="1" applyAlignment="1">
      <alignment/>
    </xf>
    <xf numFmtId="0" fontId="0" fillId="0" borderId="39" xfId="0" applyNumberFormat="1" applyBorder="1" applyAlignment="1">
      <alignment/>
    </xf>
    <xf numFmtId="0" fontId="0" fillId="0" borderId="56" xfId="0" applyNumberFormat="1" applyBorder="1" applyAlignment="1">
      <alignment/>
    </xf>
    <xf numFmtId="0" fontId="0" fillId="0" borderId="57" xfId="0" applyNumberFormat="1" applyBorder="1" applyAlignment="1">
      <alignment/>
    </xf>
    <xf numFmtId="0" fontId="0" fillId="0" borderId="43" xfId="0" applyNumberFormat="1" applyBorder="1" applyAlignment="1">
      <alignment/>
    </xf>
    <xf numFmtId="0" fontId="0" fillId="0" borderId="58" xfId="0" applyNumberFormat="1" applyBorder="1" applyAlignment="1">
      <alignment/>
    </xf>
    <xf numFmtId="0" fontId="0" fillId="0" borderId="46" xfId="0" applyNumberFormat="1" applyBorder="1" applyAlignment="1">
      <alignment/>
    </xf>
    <xf numFmtId="0" fontId="0" fillId="0" borderId="59" xfId="0" applyNumberFormat="1" applyBorder="1" applyAlignment="1">
      <alignment/>
    </xf>
    <xf numFmtId="0" fontId="0" fillId="0" borderId="60" xfId="0" applyNumberFormat="1" applyBorder="1" applyAlignment="1">
      <alignment/>
    </xf>
    <xf numFmtId="0" fontId="0" fillId="0" borderId="61" xfId="0" applyBorder="1" applyAlignment="1">
      <alignment/>
    </xf>
    <xf numFmtId="0" fontId="0" fillId="0" borderId="62" xfId="0" applyBorder="1" applyAlignment="1">
      <alignment/>
    </xf>
    <xf numFmtId="0" fontId="0" fillId="0" borderId="63" xfId="0" applyBorder="1" applyAlignment="1">
      <alignment/>
    </xf>
    <xf numFmtId="164" fontId="0" fillId="0" borderId="39" xfId="0" applyNumberFormat="1" applyBorder="1" applyAlignment="1">
      <alignment/>
    </xf>
    <xf numFmtId="164" fontId="0" fillId="0" borderId="56" xfId="0" applyNumberFormat="1" applyBorder="1" applyAlignment="1">
      <alignment/>
    </xf>
    <xf numFmtId="164" fontId="0" fillId="0" borderId="57" xfId="0" applyNumberFormat="1" applyBorder="1" applyAlignment="1">
      <alignment/>
    </xf>
    <xf numFmtId="164" fontId="0" fillId="0" borderId="43" xfId="0" applyNumberFormat="1" applyBorder="1" applyAlignment="1">
      <alignment/>
    </xf>
    <xf numFmtId="164" fontId="0" fillId="0" borderId="58" xfId="0" applyNumberFormat="1" applyBorder="1" applyAlignment="1">
      <alignment/>
    </xf>
    <xf numFmtId="164" fontId="0" fillId="0" borderId="46" xfId="0" applyNumberFormat="1" applyBorder="1" applyAlignment="1">
      <alignment/>
    </xf>
    <xf numFmtId="164" fontId="0" fillId="0" borderId="59" xfId="0" applyNumberFormat="1" applyBorder="1" applyAlignment="1">
      <alignment/>
    </xf>
    <xf numFmtId="164" fontId="0" fillId="0" borderId="60" xfId="0" applyNumberFormat="1" applyBorder="1" applyAlignment="1">
      <alignment/>
    </xf>
    <xf numFmtId="0" fontId="0" fillId="0" borderId="64" xfId="0" applyBorder="1" applyAlignment="1">
      <alignment/>
    </xf>
    <xf numFmtId="0" fontId="0" fillId="0" borderId="64" xfId="0" applyBorder="1" applyAlignment="1">
      <alignment/>
    </xf>
    <xf numFmtId="0" fontId="0" fillId="0" borderId="65" xfId="0" applyBorder="1" applyAlignment="1">
      <alignment/>
    </xf>
    <xf numFmtId="165" fontId="0" fillId="0" borderId="39" xfId="0" applyNumberFormat="1" applyBorder="1" applyAlignment="1">
      <alignment/>
    </xf>
    <xf numFmtId="165" fontId="0" fillId="0" borderId="56" xfId="0" applyNumberFormat="1" applyBorder="1" applyAlignment="1">
      <alignment/>
    </xf>
    <xf numFmtId="165" fontId="0" fillId="0" borderId="57" xfId="0" applyNumberFormat="1" applyBorder="1" applyAlignment="1">
      <alignment/>
    </xf>
    <xf numFmtId="165" fontId="0" fillId="0" borderId="43" xfId="0" applyNumberFormat="1" applyBorder="1" applyAlignment="1">
      <alignment/>
    </xf>
    <xf numFmtId="165" fontId="0" fillId="0" borderId="58" xfId="0" applyNumberFormat="1" applyBorder="1" applyAlignment="1">
      <alignment/>
    </xf>
    <xf numFmtId="165" fontId="0" fillId="0" borderId="46" xfId="0" applyNumberFormat="1" applyBorder="1" applyAlignment="1">
      <alignment/>
    </xf>
    <xf numFmtId="165" fontId="0" fillId="0" borderId="59" xfId="0" applyNumberFormat="1" applyBorder="1" applyAlignment="1">
      <alignment/>
    </xf>
    <xf numFmtId="165" fontId="0" fillId="0" borderId="60" xfId="0" applyNumberFormat="1" applyBorder="1" applyAlignment="1">
      <alignment/>
    </xf>
    <xf numFmtId="0" fontId="0" fillId="0" borderId="66" xfId="0" applyBorder="1" applyAlignment="1">
      <alignment/>
    </xf>
    <xf numFmtId="0" fontId="0" fillId="0" borderId="67" xfId="0" applyBorder="1" applyAlignment="1">
      <alignment/>
    </xf>
    <xf numFmtId="0" fontId="0" fillId="0" borderId="68" xfId="0"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5">
    <dxf>
      <border>
        <left style="thin">
          <color rgb="FF000000"/>
        </left>
        <right style="thin">
          <color rgb="FF000000"/>
        </right>
        <top style="medium">
          <color rgb="FF000000"/>
        </top>
      </border>
    </dxf>
    <dxf>
      <border>
        <right style="thin">
          <color rgb="FF000000"/>
        </right>
        <top style="medium">
          <color rgb="FF000000"/>
        </top>
      </border>
    </dxf>
    <dxf>
      <border>
        <right style="thin">
          <color rgb="FF000000"/>
        </right>
      </border>
    </dxf>
    <dxf>
      <numFmt numFmtId="164" formatCode="0.000"/>
      <border/>
    </dxf>
    <dxf>
      <alignment wrapText="1" readingOrder="0"/>
      <border/>
    </dxf>
    <dxf>
      <border>
        <left style="thin"/>
        <right style="thin"/>
        <top style="thin"/>
        <bottom style="thin"/>
      </border>
    </dxf>
    <dxf>
      <border>
        <right style="thin"/>
      </border>
    </dxf>
    <dxf>
      <border>
        <top style="thick">
          <color rgb="FF000000"/>
        </top>
      </border>
    </dxf>
    <dxf>
      <border>
        <left style="thin">
          <color rgb="FF000000"/>
        </left>
      </border>
    </dxf>
    <dxf>
      <border>
        <top style="thin"/>
        <bottom style="thin"/>
      </border>
    </dxf>
    <dxf>
      <numFmt numFmtId="165" formatCode="0.0"/>
      <border/>
    </dxf>
    <dxf>
      <alignment horizontal="left" readingOrder="0"/>
      <border/>
    </dxf>
    <dxf>
      <border>
        <left style="thin">
          <color rgb="FF000000"/>
        </left>
        <top style="thick">
          <color rgb="FF000000"/>
        </top>
      </border>
    </dxf>
    <dxf>
      <border>
        <top style="thin">
          <color rgb="FF000000"/>
        </top>
        <bottom style="thin">
          <color rgb="FF000000"/>
        </bottom>
      </border>
    </dxf>
    <dxf>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pivotCacheDefinition" Target="pivotCache/pivotCacheDefinition5.xml" /><Relationship Id="rId13" Type="http://schemas.openxmlformats.org/officeDocument/2006/relationships/pivotCacheDefinition" Target="pivotCache/pivotCacheDefinition2.xml" /><Relationship Id="rId14" Type="http://schemas.openxmlformats.org/officeDocument/2006/relationships/pivotCacheDefinition" Target="pivotCache/pivotCacheDefinition4.xml" /><Relationship Id="rId15" Type="http://schemas.openxmlformats.org/officeDocument/2006/relationships/pivotCacheDefinition" Target="pivotCache/pivotCacheDefinition3.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[0]NMBR-Table!PivotTable6</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13</c:v>
              </c:pt>
              <c:pt idx="1">
                <c:v>4</c:v>
              </c:pt>
              <c:pt idx="2">
                <c:v>11</c:v>
              </c:pt>
              <c:pt idx="3">
                <c:v>6</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83</c:v>
              </c:pt>
              <c:pt idx="1">
                <c:v>49</c:v>
              </c:pt>
              <c:pt idx="2">
                <c:v>91</c:v>
              </c:pt>
              <c:pt idx="3">
                <c:v>42</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127</c:v>
              </c:pt>
              <c:pt idx="1">
                <c:v>63</c:v>
              </c:pt>
              <c:pt idx="2">
                <c:v>148</c:v>
              </c:pt>
              <c:pt idx="3">
                <c:v>66</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127</c:v>
              </c:pt>
              <c:pt idx="1">
                <c:v>58</c:v>
              </c:pt>
              <c:pt idx="2">
                <c:v>121</c:v>
              </c:pt>
              <c:pt idx="3">
                <c:v>58</c:v>
              </c:pt>
            </c:numLit>
          </c:val>
        </c:ser>
        <c:axId val="65683963"/>
        <c:axId val="54284756"/>
      </c:barChart>
      <c:catAx>
        <c:axId val="65683963"/>
        <c:scaling>
          <c:orientation val="minMax"/>
        </c:scaling>
        <c:axPos val="b"/>
        <c:delete val="0"/>
        <c:numFmt formatCode="General" sourceLinked="1"/>
        <c:majorTickMark val="out"/>
        <c:minorTickMark val="none"/>
        <c:tickLblPos val="nextTo"/>
        <c:spPr>
          <a:ln w="3175">
            <a:solidFill>
              <a:srgbClr val="808080"/>
            </a:solidFill>
          </a:ln>
        </c:spPr>
        <c:crossAx val="54284756"/>
        <c:crosses val="autoZero"/>
        <c:auto val="0"/>
        <c:lblOffset val="100"/>
        <c:tickLblSkip val="1"/>
        <c:noMultiLvlLbl val="0"/>
      </c:catAx>
      <c:valAx>
        <c:axId val="5428475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683963"/>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[0]PR-Table!PivotTable8</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0.0012211771659408803</c:v>
              </c:pt>
              <c:pt idx="1">
                <c:v>0.0003995485101834926</c:v>
              </c:pt>
              <c:pt idx="2">
                <c:v>0.008028739969549179</c:v>
              </c:pt>
              <c:pt idx="3">
                <c:v>0.005792948436965963</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0.006510685289632149</c:v>
              </c:pt>
              <c:pt idx="1">
                <c:v>0.0039350043289062935</c:v>
              </c:pt>
              <c:pt idx="2">
                <c:v>0.04262301071149046</c:v>
              </c:pt>
              <c:pt idx="3">
                <c:v>0.026092110118644554</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0.009440404768876219</c:v>
              </c:pt>
              <c:pt idx="1">
                <c:v>0.005029535347574422</c:v>
              </c:pt>
              <c:pt idx="2">
                <c:v>0.06507851635053752</c:v>
              </c:pt>
              <c:pt idx="3">
                <c:v>0.037981633003046585</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Under 65</c:v>
              </c:pt>
              <c:pt idx="1">
                <c:v>M</c:v>
              </c:pt>
              <c:pt idx="2">
                <c:v>F
 65+</c:v>
              </c:pt>
              <c:pt idx="3">
                <c:v>M</c:v>
              </c:pt>
            </c:strLit>
          </c:cat>
          <c:val>
            <c:numLit>
              <c:ptCount val="4"/>
              <c:pt idx="0">
                <c:v>0.009738260105706897</c:v>
              </c:pt>
              <c:pt idx="1">
                <c:v>0.0047752204916896345</c:v>
              </c:pt>
              <c:pt idx="2">
                <c:v>0.05105358136653982</c:v>
              </c:pt>
              <c:pt idx="3">
                <c:v>0.03140953539340172</c:v>
              </c:pt>
            </c:numLit>
          </c:val>
        </c:ser>
        <c:axId val="18800757"/>
        <c:axId val="34989086"/>
      </c:barChart>
      <c:catAx>
        <c:axId val="18800757"/>
        <c:scaling>
          <c:orientation val="minMax"/>
        </c:scaling>
        <c:axPos val="b"/>
        <c:delete val="0"/>
        <c:numFmt formatCode="General" sourceLinked="1"/>
        <c:majorTickMark val="out"/>
        <c:minorTickMark val="none"/>
        <c:tickLblPos val="nextTo"/>
        <c:spPr>
          <a:ln w="3175">
            <a:solidFill>
              <a:srgbClr val="808080"/>
            </a:solidFill>
          </a:ln>
        </c:spPr>
        <c:crossAx val="34989086"/>
        <c:crosses val="autoZero"/>
        <c:auto val="0"/>
        <c:lblOffset val="100"/>
        <c:tickLblSkip val="1"/>
        <c:noMultiLvlLbl val="0"/>
      </c:catAx>
      <c:valAx>
        <c:axId val="3498908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 (Patients per 1,000 Enrollees)</a:t>
                </a:r>
              </a:p>
            </c:rich>
          </c:tx>
          <c:layout>
            <c:manualLayout>
              <c:xMode val="factor"/>
              <c:yMode val="factor"/>
              <c:x val="-0.00675"/>
              <c:y val="0"/>
            </c:manualLayout>
          </c:layout>
          <c:overlay val="0"/>
          <c:spPr>
            <a:noFill/>
            <a:ln w="3175">
              <a:noFill/>
            </a:ln>
          </c:spPr>
        </c:title>
        <c:majorGridlines>
          <c:spPr>
            <a:ln w="3175">
              <a:solidFill>
                <a:srgbClr val="808080"/>
              </a:solidFill>
            </a:ln>
          </c:spPr>
        </c:majorGridlines>
        <c:delete val="0"/>
        <c:numFmt formatCode="0.000" sourceLinked="0"/>
        <c:majorTickMark val="out"/>
        <c:minorTickMark val="none"/>
        <c:tickLblPos val="nextTo"/>
        <c:spPr>
          <a:ln w="3175">
            <a:solidFill>
              <a:srgbClr val="808080"/>
            </a:solidFill>
          </a:ln>
        </c:spPr>
        <c:crossAx val="18800757"/>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[0]EvntsPerPat-Table!PivotTable9</c:name>
  </c:pivotSource>
  <c:chart>
    <c:plotArea>
      <c:layout/>
      <c:barChart>
        <c:barDir val="col"/>
        <c:grouping val="clustered"/>
        <c:varyColors val="0"/>
        <c:ser>
          <c:idx val="0"/>
          <c:order val="0"/>
          <c:tx>
            <c:v>Period 2007</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c:v>
              </c:pt>
              <c:pt idx="1">
                <c:v>2</c:v>
              </c:pt>
              <c:pt idx="2">
                <c:v>1</c:v>
              </c:pt>
              <c:pt idx="3">
                <c:v>1.2</c:v>
              </c:pt>
            </c:numLit>
          </c:val>
        </c:ser>
        <c:ser>
          <c:idx val="1"/>
          <c:order val="1"/>
          <c:tx>
            <c:v>Period 2008</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1.2592592592592593</c:v>
              </c:pt>
              <c:pt idx="1">
                <c:v>1.4615384615384615</c:v>
              </c:pt>
              <c:pt idx="2">
                <c:v>1.5454545454545454</c:v>
              </c:pt>
              <c:pt idx="3">
                <c:v>1.2142857142857142</c:v>
              </c:pt>
            </c:numLit>
          </c:val>
        </c:ser>
        <c:ser>
          <c:idx val="2"/>
          <c:order val="2"/>
          <c:tx>
            <c:v>Period 2009</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1.2222222222222223</c:v>
              </c:pt>
              <c:pt idx="1">
                <c:v>1.4615384615384615</c:v>
              </c:pt>
              <c:pt idx="2">
                <c:v>1.7894736842105263</c:v>
              </c:pt>
              <c:pt idx="3">
                <c:v>1.5217391304347827</c:v>
              </c:pt>
            </c:numLit>
          </c:val>
        </c:ser>
        <c:ser>
          <c:idx val="3"/>
          <c:order val="3"/>
          <c:tx>
            <c:v>Period 2010</c:v>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4"/>
              <c:pt idx="0">
                <c:v>F
 65+</c:v>
              </c:pt>
              <c:pt idx="1">
                <c:v>M</c:v>
              </c:pt>
              <c:pt idx="2">
                <c:v>F
 Under 65</c:v>
              </c:pt>
              <c:pt idx="3">
                <c:v>M</c:v>
              </c:pt>
            </c:strLit>
          </c:cat>
          <c:val>
            <c:numLit>
              <c:ptCount val="4"/>
              <c:pt idx="0">
                <c:v>1.380952380952381</c:v>
              </c:pt>
              <c:pt idx="1">
                <c:v>1.6666666666666667</c:v>
              </c:pt>
              <c:pt idx="2">
                <c:v>1.6956521739130435</c:v>
              </c:pt>
              <c:pt idx="3">
                <c:v>1.6923076923076923</c:v>
              </c:pt>
            </c:numLit>
          </c:val>
        </c:ser>
        <c:axId val="46466319"/>
        <c:axId val="15543688"/>
      </c:barChart>
      <c:catAx>
        <c:axId val="46466319"/>
        <c:scaling>
          <c:orientation val="minMax"/>
        </c:scaling>
        <c:axPos val="b"/>
        <c:delete val="0"/>
        <c:numFmt formatCode="General" sourceLinked="1"/>
        <c:majorTickMark val="out"/>
        <c:minorTickMark val="none"/>
        <c:tickLblPos val="nextTo"/>
        <c:spPr>
          <a:ln w="3175">
            <a:solidFill>
              <a:srgbClr val="808080"/>
            </a:solidFill>
          </a:ln>
        </c:spPr>
        <c:crossAx val="15543688"/>
        <c:crosses val="autoZero"/>
        <c:auto val="0"/>
        <c:lblOffset val="100"/>
        <c:tickLblSkip val="1"/>
        <c:noMultiLvlLbl val="0"/>
      </c:catAx>
      <c:valAx>
        <c:axId val="1554368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466319"/>
        <c:crossesAt val="1"/>
        <c:crossBetween val="between"/>
        <c:dispUnits/>
      </c:valAx>
      <c:dTable>
        <c:showHorzBorder val="1"/>
        <c:showVertBorder val="1"/>
        <c:showOutline val="1"/>
        <c:showKeys val="1"/>
        <c:spPr>
          <a:ln w="3175">
            <a:solidFill>
              <a:srgbClr val="808080"/>
            </a:solidFill>
          </a:ln>
        </c:spPr>
      </c:dTable>
      <c:spPr>
        <a:solidFill>
          <a:srgbClr val="BFBFB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47625</xdr:rowOff>
    </xdr:from>
    <xdr:to>
      <xdr:col>13</xdr:col>
      <xdr:colOff>581025</xdr:colOff>
      <xdr:row>23</xdr:row>
      <xdr:rowOff>171450</xdr:rowOff>
    </xdr:to>
    <xdr:graphicFrame>
      <xdr:nvGraphicFramePr>
        <xdr:cNvPr id="1" name="Chart 1"/>
        <xdr:cNvGraphicFramePr/>
      </xdr:nvGraphicFramePr>
      <xdr:xfrm>
        <a:off x="9525" y="238125"/>
        <a:ext cx="8496300" cy="4105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142875</xdr:rowOff>
    </xdr:from>
    <xdr:to>
      <xdr:col>13</xdr:col>
      <xdr:colOff>581025</xdr:colOff>
      <xdr:row>23</xdr:row>
      <xdr:rowOff>123825</xdr:rowOff>
    </xdr:to>
    <xdr:graphicFrame>
      <xdr:nvGraphicFramePr>
        <xdr:cNvPr id="1" name="Chart 1"/>
        <xdr:cNvGraphicFramePr/>
      </xdr:nvGraphicFramePr>
      <xdr:xfrm>
        <a:off x="0" y="333375"/>
        <a:ext cx="8505825" cy="3962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104775</xdr:rowOff>
    </xdr:from>
    <xdr:to>
      <xdr:col>13</xdr:col>
      <xdr:colOff>571500</xdr:colOff>
      <xdr:row>23</xdr:row>
      <xdr:rowOff>95250</xdr:rowOff>
    </xdr:to>
    <xdr:graphicFrame>
      <xdr:nvGraphicFramePr>
        <xdr:cNvPr id="1" name="Chart 1"/>
        <xdr:cNvGraphicFramePr/>
      </xdr:nvGraphicFramePr>
      <xdr:xfrm>
        <a:off x="104775" y="295275"/>
        <a:ext cx="839152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evntsprmem" formula="Events/Patients" databaseField="0"/>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prevrate" formula="Patients/'Total Enrollment in Strata(Members)'*1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Definition4.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4">
        <s v=" 65+"/>
        <s v=" Under 65"/>
        <s v="Under 65"/>
        <s v="65+"/>
      </sharedItems>
    </cacheField>
    <cacheField name="Sex">
      <sharedItems containsMixedTypes="0" count="3">
        <s v="F"/>
        <s v="M"/>
        <s v="U"/>
      </sharedItems>
    </cacheField>
    <cacheField name="Period">
      <sharedItems containsSemiMixedTypes="0" containsString="0" containsMixedTypes="0" containsNumber="1" containsInteger="1" count="5">
        <n v="2008"/>
        <n v="2009"/>
        <n v="2007"/>
        <n v="2010"/>
        <n v="2011"/>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4">
        <s v="Outpatient"/>
        <s v="In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 name="prevrate" formula="Patients/'Total Enrollment in Strata(Members)'*1000" databaseField="0"/>
  </cacheFields>
</pivotCacheDefinition>
</file>

<file path=xl/pivotCache/pivotCacheDefinition5.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2">
        <s v=" 65+"/>
        <s v=" Under 65"/>
      </sharedItems>
    </cacheField>
    <cacheField name="Sex">
      <sharedItems containsMixedTypes="0" count="3">
        <s v="F"/>
        <s v="M"/>
        <s v="U"/>
      </sharedItems>
    </cacheField>
    <cacheField name="Period">
      <sharedItems containsSemiMixedTypes="0" containsString="0" containsMixedTypes="0" containsNumber="1" containsInteger="1" count="4">
        <n v="2008"/>
        <n v="2009"/>
        <n v="2007"/>
        <n v="2010"/>
      </sharedItems>
    </cacheField>
    <cacheField name="DXCode">
      <sharedItems containsSemiMixedTypes="0" containsString="0" containsMixedTypes="0" containsNumber="1" containsInteger="1"/>
    </cacheField>
    <cacheField name="DXName">
      <sharedItems containsMixedTypes="0"/>
    </cacheField>
    <cacheField name="Setting">
      <sharedItems containsMixedTypes="0" count="2">
        <s v="Outpatient"/>
        <s v="Inpatient"/>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MixedTypes="1" containsNumber="1" containsInteger="1"/>
    </cacheField>
    <cacheField name="Prevalence Rate (Users per 1000 enrollees)">
      <sharedItems containsMixedTypes="1" containsNumber="1"/>
    </cacheField>
    <cacheField name="Event Rate (Events per 1000 enrollees)">
      <sharedItems containsMixedTypes="1" containsNumber="1"/>
    </cacheField>
    <cacheField name="Events Per member">
      <sharedItems containsSemiMixedTypes="0" containsString="0" containsMixedTypes="0" containsNumb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Cache/pivotCacheRecords4.xml><?xml version="1.0" encoding="utf-8"?>
<pivotCacheRecords xmlns="http://schemas.openxmlformats.org/spreadsheetml/2006/main" xmlns:r="http://schemas.openxmlformats.org/officeDocument/2006/relationships" count="0"/>
</file>

<file path=xl/pivotCache/pivotCacheRecords5.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2" cacheId="10"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D22" firstHeaderRow="2" firstDataRow="2" firstDataCol="3" rowPageCount="1" colPageCount="1"/>
  <pivotFields count="12">
    <pivotField axis="axisRow" compact="0" outline="0" subtotalTop="0" showAll="0" defaultSubtotal="0">
      <items count="2">
        <item x="1"/>
        <item x="0"/>
      </items>
    </pivotField>
    <pivotField axis="axisRow" compact="0" outline="0" subtotalTop="0" showAll="0">
      <items count="4">
        <item x="0"/>
        <item x="1"/>
        <item h="1" x="2"/>
        <item t="default"/>
      </items>
    </pivotField>
    <pivotField axis="axisRow" compact="0" outline="0" subtotalTop="0" showAll="0" defaultSubtotal="0">
      <items count="4">
        <item x="2"/>
        <item x="0"/>
        <item x="1"/>
        <item x="3"/>
      </items>
    </pivotField>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0"/>
    <field x="1"/>
  </rowFields>
  <rowItems count="16">
    <i>
      <x/>
      <x/>
      <x/>
    </i>
    <i r="2">
      <x v="1"/>
    </i>
    <i r="1">
      <x v="1"/>
      <x/>
    </i>
    <i r="2">
      <x v="1"/>
    </i>
    <i>
      <x v="1"/>
      <x/>
      <x/>
    </i>
    <i r="2">
      <x v="1"/>
    </i>
    <i r="1">
      <x v="1"/>
      <x/>
    </i>
    <i r="2">
      <x v="1"/>
    </i>
    <i>
      <x v="2"/>
      <x/>
      <x/>
    </i>
    <i r="2">
      <x v="1"/>
    </i>
    <i r="1">
      <x v="1"/>
      <x/>
    </i>
    <i r="2">
      <x v="1"/>
    </i>
    <i>
      <x v="3"/>
      <x/>
      <x/>
    </i>
    <i r="2">
      <x v="1"/>
    </i>
    <i r="1">
      <x v="1"/>
      <x/>
    </i>
    <i r="2">
      <x v="1"/>
    </i>
  </rowItems>
  <colItems count="1">
    <i/>
  </colItems>
  <pageFields count="1">
    <pageField fld="5" item="0" hier="0"/>
  </pageFields>
  <dataFields count="1">
    <dataField name="Sum of Patients" fld="7"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D22" firstHeaderRow="2" firstDataRow="2" firstDataCol="3" rowPageCount="1" colPageCount="1"/>
  <pivotFields count="13">
    <pivotField axis="axisRow" compact="0" outline="0" subtotalTop="0" showAll="0" defaultSubtotal="0">
      <items count="4">
        <item m="1" x="2"/>
        <item m="1" x="3"/>
        <item x="1"/>
        <item x="0"/>
      </items>
    </pivotField>
    <pivotField axis="axisRow" compact="0" outline="0" subtotalTop="0" showAll="0">
      <items count="4">
        <item x="0"/>
        <item x="1"/>
        <item h="1" x="2"/>
        <item t="default"/>
      </items>
    </pivotField>
    <pivotField axis="axisRow" compact="0" outline="0" subtotalTop="0" showAll="0" defaultSubtotal="0">
      <items count="5">
        <item x="2"/>
        <item x="0"/>
        <item x="1"/>
        <item x="3"/>
        <item m="1" x="4"/>
      </items>
    </pivotField>
    <pivotField compact="0" outline="0" subtotalTop="0" showAll="0"/>
    <pivotField compact="0" outline="0" subtotalTop="0" showAll="0"/>
    <pivotField axis="axisPage" compact="0" outline="0" subtotalTop="0" showAll="0">
      <items count="5">
        <item m="1" x="3"/>
        <item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0"/>
    <field x="1"/>
  </rowFields>
  <rowItems count="16">
    <i>
      <x/>
      <x v="2"/>
      <x/>
    </i>
    <i r="2">
      <x v="1"/>
    </i>
    <i r="1">
      <x v="3"/>
      <x/>
    </i>
    <i r="2">
      <x v="1"/>
    </i>
    <i>
      <x v="1"/>
      <x v="2"/>
      <x/>
    </i>
    <i r="2">
      <x v="1"/>
    </i>
    <i r="1">
      <x v="3"/>
      <x/>
    </i>
    <i r="2">
      <x v="1"/>
    </i>
    <i>
      <x v="2"/>
      <x v="2"/>
      <x/>
    </i>
    <i r="2">
      <x v="1"/>
    </i>
    <i r="1">
      <x v="3"/>
      <x/>
    </i>
    <i r="2">
      <x v="1"/>
    </i>
    <i>
      <x v="3"/>
      <x v="2"/>
      <x/>
    </i>
    <i r="2">
      <x v="1"/>
    </i>
    <i r="1">
      <x v="3"/>
      <x/>
    </i>
    <i r="2">
      <x v="1"/>
    </i>
  </rowItems>
  <colItems count="1">
    <i/>
  </colItems>
  <pageFields count="1">
    <pageField fld="5" item="3" hier="0"/>
  </pageFields>
  <dataFields count="1">
    <dataField name="Prevalence Rate (Patients per 1,000 Enrollees)" fld="12" baseField="0" baseItem="0" numFmtId="164"/>
  </dataFields>
  <formats count="8">
    <format dxfId="0">
      <pivotArea outline="0" fieldPosition="0" dataOnly="0" labelOnly="1">
        <references count="1">
          <reference field="5" count="1">
            <x v="1"/>
          </reference>
        </references>
      </pivotArea>
    </format>
    <format dxfId="1">
      <pivotArea outline="0" fieldPosition="0" dataOnly="0" labelOnly="1">
        <references count="1">
          <reference field="5" count="1">
            <x v="0"/>
          </reference>
        </references>
      </pivotArea>
    </format>
    <format dxfId="2">
      <pivotArea outline="0" fieldPosition="0" dataOnly="0" labelOnly="1">
        <references count="1">
          <reference field="5" count="1">
            <x v="0"/>
          </reference>
        </references>
      </pivotArea>
    </format>
    <format dxfId="3">
      <pivotArea outline="0" fieldPosition="0"/>
    </format>
    <format dxfId="4">
      <pivotArea outline="0" fieldPosition="0" dataOnly="0" labelOnly="1" type="origin"/>
    </format>
    <format dxfId="5">
      <pivotArea outline="0" fieldPosition="0" dataOnly="0" type="all"/>
    </format>
    <format dxfId="6">
      <pivotArea outline="0" fieldPosition="0" axis="axisPage" dataOnly="0" field="5" labelOnly="1" type="button"/>
    </format>
    <format dxfId="6">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6"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5:F10" firstHeaderRow="1" firstDataRow="2" firstDataCol="2" rowPageCount="1" colPageCount="1"/>
  <pivotFields count="12">
    <pivotField axis="axisRow" compact="0" outline="0" subtotalTop="0" showAll="0" defaultSubtotal="0">
      <items count="4">
        <item m="1" x="2"/>
        <item m="1" x="3"/>
        <item x="1"/>
        <item x="0"/>
      </items>
    </pivotField>
    <pivotField axis="axisRow" compact="0" outline="0" subtotalTop="0" showAll="0">
      <items count="4">
        <item x="0"/>
        <item x="1"/>
        <item h="1" x="2"/>
        <item t="default"/>
      </items>
    </pivotField>
    <pivotField axis="axisCol" compact="0" outline="0" subtotalTop="0" showAll="0">
      <items count="6">
        <item x="2"/>
        <item x="0"/>
        <item x="1"/>
        <item x="3"/>
        <item m="1" x="4"/>
        <item t="default"/>
      </items>
    </pivotField>
    <pivotField compact="0" outline="0" subtotalTop="0" showAll="0"/>
    <pivotField compact="0" outline="0" subtotalTop="0" showAll="0"/>
    <pivotField axis="axisPage" compact="0" outline="0" subtotalTop="0" showAll="0">
      <items count="5">
        <item m="1" x="3"/>
        <item h="1" m="1" x="2"/>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0"/>
    <field x="1"/>
  </rowFields>
  <rowItems count="4">
    <i>
      <x v="2"/>
      <x/>
    </i>
    <i r="1">
      <x v="1"/>
    </i>
    <i>
      <x v="3"/>
      <x/>
    </i>
    <i r="1">
      <x v="1"/>
    </i>
  </rowItems>
  <colFields count="1">
    <field x="2"/>
  </colFields>
  <colItems count="4">
    <i>
      <x/>
    </i>
    <i>
      <x v="1"/>
    </i>
    <i>
      <x v="2"/>
    </i>
    <i>
      <x v="3"/>
    </i>
  </colItems>
  <pageFields count="1">
    <pageField fld="5" item="2" hier="0"/>
  </pageFields>
  <dataFields count="1">
    <dataField name="Sum of Patients" fld="7" baseField="0" baseItem="0"/>
  </dataFields>
  <formats count="4">
    <format dxfId="0">
      <pivotArea outline="0" fieldPosition="0" dataOnly="0" labelOnly="1">
        <references count="1">
          <reference field="5" count="1">
            <x v="0"/>
          </reference>
        </references>
      </pivotArea>
    </format>
    <format dxfId="2">
      <pivotArea outline="0" fieldPosition="0" dataOnly="0" labelOnly="1">
        <references count="1">
          <reference field="5" count="1">
            <x v="0"/>
          </reference>
        </references>
      </pivotArea>
    </format>
    <format dxfId="7">
      <pivotArea outline="0" fieldPosition="0" dataOnly="0" type="all"/>
    </format>
    <format dxfId="5">
      <pivotArea outline="0" fieldPosition="0" axis="axisPage" dataOnly="0" field="5" labelOnly="1" type="button"/>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8" cacheId="8"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F10" firstHeaderRow="1" firstDataRow="2" firstDataCol="2" rowPageCount="1" colPageCount="1"/>
  <pivotFields count="13">
    <pivotField axis="axisRow" compact="0" outline="0" subtotalTop="0" showAll="0" defaultSubtotal="0">
      <items count="4">
        <item m="1" x="2"/>
        <item m="1" x="3"/>
        <item x="1"/>
        <item x="0"/>
      </items>
    </pivotField>
    <pivotField axis="axisRow" compact="0" outline="0" subtotalTop="0" showAll="0">
      <items count="4">
        <item x="0"/>
        <item x="1"/>
        <item h="1" x="2"/>
        <item t="default"/>
      </items>
    </pivotField>
    <pivotField axis="axisCol" compact="0" outline="0" subtotalTop="0" showAll="0">
      <items count="6">
        <item x="2"/>
        <item x="0"/>
        <item x="1"/>
        <item x="3"/>
        <item m="1" x="4"/>
        <item t="default"/>
      </items>
    </pivotField>
    <pivotField compact="0" outline="0" subtotalTop="0" showAll="0"/>
    <pivotField compact="0" outline="0" subtotalTop="0" showAll="0"/>
    <pivotField axis="axisPage" compact="0" outline="0" subtotalTop="0" showAll="0">
      <items count="5">
        <item m="1" x="3"/>
        <item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0"/>
    <field x="1"/>
  </rowFields>
  <rowItems count="4">
    <i>
      <x v="2"/>
      <x/>
    </i>
    <i r="1">
      <x v="1"/>
    </i>
    <i>
      <x v="3"/>
      <x/>
    </i>
    <i r="1">
      <x v="1"/>
    </i>
  </rowItems>
  <colFields count="1">
    <field x="2"/>
  </colFields>
  <colItems count="4">
    <i>
      <x/>
    </i>
    <i>
      <x v="1"/>
    </i>
    <i>
      <x v="2"/>
    </i>
    <i>
      <x v="3"/>
    </i>
  </colItems>
  <pageFields count="1">
    <pageField fld="5" item="2" hier="0"/>
  </pageFields>
  <dataFields count="1">
    <dataField name="Prevalence Rate (Patients per 1,000 Enrollees)" fld="12" baseField="0" baseItem="0" numFmtId="164"/>
  </dataFields>
  <formats count="13">
    <format dxfId="3">
      <pivotArea outline="0" fieldPosition="0"/>
    </format>
    <format dxfId="0">
      <pivotArea outline="0" fieldPosition="0" dataOnly="0" labelOnly="1">
        <references count="1">
          <reference field="5" count="1">
            <x v="0"/>
          </reference>
        </references>
      </pivotArea>
    </format>
    <format dxfId="2">
      <pivotArea outline="0" fieldPosition="0" dataOnly="0" labelOnly="1">
        <references count="1">
          <reference field="5" count="1">
            <x v="0"/>
          </reference>
        </references>
      </pivotArea>
    </format>
    <format dxfId="4">
      <pivotArea outline="0" fieldPosition="0" dataOnly="0" labelOnly="1" type="origin"/>
    </format>
    <format dxfId="8">
      <pivotArea outline="0" fieldPosition="0" dataOnly="0" type="all"/>
    </format>
    <format dxfId="7">
      <pivotArea outline="0" fieldPosition="0" dataOnly="0" type="all"/>
    </format>
    <format dxfId="5">
      <pivotArea outline="0" fieldPosition="0" dataOnly="0" labelOnly="1" type="origin"/>
    </format>
    <format dxfId="5">
      <pivotArea outline="0" fieldPosition="0" axis="axisCol" dataOnly="0" field="2" labelOnly="1" type="button"/>
    </format>
    <format dxfId="5">
      <pivotArea outline="0" fieldPosition="0" dataOnly="0" labelOnly="1" type="topRight"/>
    </format>
    <format dxfId="5">
      <pivotArea outline="0" fieldPosition="0" axis="axisPage" dataOnly="0" field="5" labelOnly="1" type="button"/>
    </format>
    <format dxfId="5">
      <pivotArea outline="0" fieldPosition="0" dataOnly="0" labelOnly="1">
        <references count="1">
          <reference field="5" count="1">
            <x v="2"/>
          </reference>
        </references>
      </pivotArea>
    </format>
    <format dxfId="9">
      <pivotArea outline="0" fieldPosition="0" axis="axisPage" dataOnly="0" field="5" labelOnly="1" type="button"/>
    </format>
    <format dxfId="9">
      <pivotArea outline="0" fieldPosition="0" dataOnly="0" labelOnly="1">
        <references count="1">
          <reference field="5" count="1">
            <x v="3"/>
          </reference>
        </references>
      </pivotArea>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9" cacheId="9"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5:F10" firstHeaderRow="1" firstDataRow="2" firstDataCol="2" rowPageCount="1" colPageCount="1"/>
  <pivotFields count="13">
    <pivotField axis="axisRow" compact="0" outline="0" subtotalTop="0" showAll="0" defaultSubtotal="0">
      <items count="4">
        <item m="1" x="2"/>
        <item m="1" x="3"/>
        <item x="0"/>
        <item x="1"/>
      </items>
    </pivotField>
    <pivotField axis="axisRow" compact="0" outline="0" subtotalTop="0" showAll="0">
      <items count="4">
        <item x="0"/>
        <item x="1"/>
        <item h="1" x="2"/>
        <item t="default"/>
      </items>
    </pivotField>
    <pivotField axis="axisCol" compact="0" outline="0" subtotalTop="0" showAll="0">
      <items count="6">
        <item x="2"/>
        <item x="0"/>
        <item x="1"/>
        <item x="3"/>
        <item m="1" x="4"/>
        <item t="default"/>
      </items>
    </pivotField>
    <pivotField compact="0" outline="0" subtotalTop="0" showAll="0"/>
    <pivotField compact="0" outline="0" subtotalTop="0" showAll="0"/>
    <pivotField axis="axisPage" compact="0" outline="0" subtotalTop="0" showAll="0">
      <items count="5">
        <item m="1" x="3"/>
        <item m="1" x="2"/>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2">
    <field x="0"/>
    <field x="1"/>
  </rowFields>
  <rowItems count="4">
    <i>
      <x v="2"/>
      <x/>
    </i>
    <i r="1">
      <x v="1"/>
    </i>
    <i>
      <x v="3"/>
      <x/>
    </i>
    <i r="1">
      <x v="1"/>
    </i>
  </rowItems>
  <colFields count="1">
    <field x="2"/>
  </colFields>
  <colItems count="4">
    <i>
      <x/>
    </i>
    <i>
      <x v="1"/>
    </i>
    <i>
      <x v="2"/>
    </i>
    <i>
      <x v="3"/>
    </i>
  </colItems>
  <pageFields count="1">
    <pageField fld="5" item="3" hier="0"/>
  </pageFields>
  <dataFields count="1">
    <dataField name="'Events per Patient" fld="12" baseField="0" baseItem="0" numFmtId="165"/>
  </dataFields>
  <formats count="11">
    <format dxfId="10">
      <pivotArea outline="0" fieldPosition="0"/>
    </format>
    <format dxfId="0">
      <pivotArea outline="0" fieldPosition="0" dataOnly="0" labelOnly="1">
        <references count="1">
          <reference field="5" count="1">
            <x v="1"/>
          </reference>
        </references>
      </pivotArea>
    </format>
    <format dxfId="4">
      <pivotArea outline="0" fieldPosition="0" dataOnly="0" labelOnly="1" type="origin"/>
    </format>
    <format dxfId="11">
      <pivotArea outline="0" fieldPosition="0" dataOnly="0" labelOnly="1" type="origin"/>
    </format>
    <format dxfId="5">
      <pivotArea outline="0" fieldPosition="0" axis="axisPage" dataOnly="0" field="5" labelOnly="1" type="button"/>
    </format>
    <format dxfId="12">
      <pivotArea outline="0" fieldPosition="0" dataOnly="0" type="all"/>
    </format>
    <format dxfId="13">
      <pivotArea outline="0" fieldPosition="0" axis="axisPage" dataOnly="0" field="5" labelOnly="1" type="button"/>
    </format>
    <format dxfId="13">
      <pivotArea outline="0" fieldPosition="0" dataOnly="0" labelOnly="1">
        <references count="1">
          <reference field="5" count="1">
            <x v="3"/>
          </reference>
        </references>
      </pivotArea>
    </format>
    <format dxfId="14">
      <pivotArea outline="0" fieldPosition="0" dataOnly="0" labelOnly="1" type="origin"/>
    </format>
    <format dxfId="14">
      <pivotArea outline="0" fieldPosition="0" axis="axisCol" dataOnly="0" field="2" labelOnly="1" type="button"/>
    </format>
    <format dxfId="14">
      <pivotArea outline="0" fieldPosition="0" dataOnly="0" labelOnly="1" type="topRight"/>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 Id="rId3" Type="http://schemas.openxmlformats.org/officeDocument/2006/relationships/pivotTable" Target="../pivotTables/pivotTable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 Id="rId3" Type="http://schemas.openxmlformats.org/officeDocument/2006/relationships/pivotTable" Target="../pivotTables/pivotTable5.xml"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8" sqref="A8"/>
    </sheetView>
  </sheetViews>
  <sheetFormatPr defaultColWidth="9.140625" defaultRowHeight="15"/>
  <cols>
    <col min="1" max="1" width="100.7109375" style="0" customWidth="1"/>
  </cols>
  <sheetData>
    <row r="1" ht="23.25">
      <c r="A1" s="56" t="s">
        <v>49</v>
      </c>
    </row>
    <row r="2" ht="14.25">
      <c r="A2" s="50"/>
    </row>
    <row r="3" ht="18">
      <c r="A3" s="57" t="s">
        <v>36</v>
      </c>
    </row>
    <row r="4" ht="9.75" customHeight="1">
      <c r="A4" s="51"/>
    </row>
    <row r="5" ht="28.5">
      <c r="A5" s="55" t="s">
        <v>43</v>
      </c>
    </row>
    <row r="6" ht="15" customHeight="1">
      <c r="A6" s="55" t="s">
        <v>44</v>
      </c>
    </row>
    <row r="7" ht="28.5">
      <c r="A7" s="53" t="s">
        <v>45</v>
      </c>
    </row>
    <row r="8" ht="42.75">
      <c r="A8" s="55" t="s">
        <v>47</v>
      </c>
    </row>
    <row r="9" ht="42.75">
      <c r="A9" s="55" t="s">
        <v>41</v>
      </c>
    </row>
    <row r="10" ht="28.5">
      <c r="A10" s="52" t="s">
        <v>48</v>
      </c>
    </row>
    <row r="11" ht="28.5">
      <c r="A11" s="51" t="s">
        <v>46</v>
      </c>
    </row>
    <row r="12" ht="14.25">
      <c r="A12" s="50"/>
    </row>
    <row r="13" ht="18">
      <c r="A13" s="58" t="s">
        <v>37</v>
      </c>
    </row>
    <row r="14" ht="9.75" customHeight="1">
      <c r="A14" s="54"/>
    </row>
    <row r="15" ht="114.75">
      <c r="A15" s="54" t="s">
        <v>38</v>
      </c>
    </row>
    <row r="16" ht="8.25" customHeight="1">
      <c r="A16" s="54"/>
    </row>
    <row r="17" ht="75" customHeight="1">
      <c r="A17" s="54" t="s">
        <v>39</v>
      </c>
    </row>
    <row r="18" ht="8.25" customHeight="1">
      <c r="A18" s="54"/>
    </row>
    <row r="19" ht="86.25">
      <c r="A19" s="54" t="s">
        <v>42</v>
      </c>
    </row>
    <row r="20" ht="8.25" customHeight="1">
      <c r="A20" s="54"/>
    </row>
    <row r="21" ht="57">
      <c r="A21" s="54" t="s">
        <v>40</v>
      </c>
    </row>
  </sheetData>
  <sheetProtection password="9108" sheet="1" objects="1" scenarios="1"/>
  <printOptions/>
  <pageMargins left="0.7" right="0.7" top="0.9895833333333334"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1:N24"/>
  <sheetViews>
    <sheetView showGridLines="0" view="pageLayout" workbookViewId="0" topLeftCell="A1">
      <selection activeCell="D11" sqref="D11"/>
    </sheetView>
  </sheetViews>
  <sheetFormatPr defaultColWidth="9.140625" defaultRowHeight="15"/>
  <cols>
    <col min="1" max="13" width="9.140625" style="33" customWidth="1"/>
    <col min="14" max="14" width="9.00390625" style="33" customWidth="1"/>
    <col min="15" max="16384" width="9.140625" style="33" customWidth="1"/>
  </cols>
  <sheetData>
    <row r="1" spans="1:14" ht="15" thickTop="1">
      <c r="A1" s="67" t="str">
        <f>CONCATENATE("Figure 3. Aseptic Necrosis of Bone Jaw Events in the ",'EvntsPerPat-Table'!B3," Setting per Patient by Age Group, Sex, and Year")</f>
        <v>Figure 3. Aseptic Necrosis of Bone Jaw Events in the Inpatient Setting per Patient by Age Group, Sex, and Year</v>
      </c>
      <c r="B1" s="68"/>
      <c r="C1" s="68"/>
      <c r="D1" s="68"/>
      <c r="E1" s="68"/>
      <c r="F1" s="68"/>
      <c r="G1" s="68"/>
      <c r="H1" s="68"/>
      <c r="I1" s="68"/>
      <c r="J1" s="68"/>
      <c r="K1" s="68"/>
      <c r="L1" s="68"/>
      <c r="M1" s="68"/>
      <c r="N1" s="69"/>
    </row>
    <row r="2" spans="1:14" ht="14.25">
      <c r="A2" s="34"/>
      <c r="B2" s="35"/>
      <c r="C2" s="35"/>
      <c r="D2" s="35"/>
      <c r="E2" s="35"/>
      <c r="F2" s="35"/>
      <c r="G2" s="35"/>
      <c r="H2" s="35"/>
      <c r="I2" s="35"/>
      <c r="J2" s="35"/>
      <c r="K2" s="35"/>
      <c r="L2" s="35"/>
      <c r="M2" s="35"/>
      <c r="N2" s="36"/>
    </row>
    <row r="3" spans="1:14" ht="14.25">
      <c r="A3" s="34"/>
      <c r="B3" s="35"/>
      <c r="C3" s="35"/>
      <c r="D3" s="35"/>
      <c r="E3" s="35"/>
      <c r="F3" s="35"/>
      <c r="G3" s="35"/>
      <c r="H3" s="35"/>
      <c r="I3" s="35"/>
      <c r="J3" s="35"/>
      <c r="K3" s="35"/>
      <c r="L3" s="35"/>
      <c r="M3" s="35"/>
      <c r="N3" s="36"/>
    </row>
    <row r="4" spans="1:14" ht="14.25">
      <c r="A4" s="34"/>
      <c r="B4" s="35"/>
      <c r="C4" s="35"/>
      <c r="D4" s="35"/>
      <c r="E4" s="35"/>
      <c r="F4" s="35"/>
      <c r="G4" s="35"/>
      <c r="H4" s="35"/>
      <c r="I4" s="35"/>
      <c r="J4" s="35"/>
      <c r="K4" s="35"/>
      <c r="L4" s="35"/>
      <c r="M4" s="35"/>
      <c r="N4" s="36"/>
    </row>
    <row r="5" spans="1:14" ht="14.25">
      <c r="A5" s="34"/>
      <c r="B5" s="35"/>
      <c r="C5" s="35"/>
      <c r="D5" s="35"/>
      <c r="E5" s="35"/>
      <c r="F5" s="35"/>
      <c r="G5" s="35"/>
      <c r="H5" s="35"/>
      <c r="I5" s="35"/>
      <c r="J5" s="35"/>
      <c r="K5" s="35"/>
      <c r="L5" s="35"/>
      <c r="M5" s="35"/>
      <c r="N5" s="36"/>
    </row>
    <row r="6" spans="1:14" ht="14.25">
      <c r="A6" s="34"/>
      <c r="B6" s="35"/>
      <c r="C6" s="35"/>
      <c r="D6" s="35"/>
      <c r="E6" s="35"/>
      <c r="F6" s="35"/>
      <c r="G6" s="35"/>
      <c r="H6" s="35"/>
      <c r="I6" s="35"/>
      <c r="J6" s="35"/>
      <c r="K6" s="35"/>
      <c r="L6" s="35"/>
      <c r="M6" s="35"/>
      <c r="N6" s="36"/>
    </row>
    <row r="7" spans="1:14" ht="14.25">
      <c r="A7" s="34"/>
      <c r="B7" s="35"/>
      <c r="C7" s="35"/>
      <c r="D7" s="35"/>
      <c r="E7" s="35"/>
      <c r="F7" s="35"/>
      <c r="G7" s="35"/>
      <c r="H7" s="35"/>
      <c r="I7" s="35"/>
      <c r="J7" s="35"/>
      <c r="K7" s="35"/>
      <c r="L7" s="35"/>
      <c r="M7" s="35"/>
      <c r="N7" s="36"/>
    </row>
    <row r="8" spans="1:14" ht="14.25">
      <c r="A8" s="34"/>
      <c r="B8" s="35"/>
      <c r="C8" s="35"/>
      <c r="D8" s="35"/>
      <c r="E8" s="35"/>
      <c r="F8" s="35"/>
      <c r="G8" s="35"/>
      <c r="H8" s="35"/>
      <c r="I8" s="35"/>
      <c r="J8" s="35"/>
      <c r="K8" s="35"/>
      <c r="L8" s="35"/>
      <c r="M8" s="35"/>
      <c r="N8" s="36"/>
    </row>
    <row r="9" spans="1:14" ht="14.25">
      <c r="A9" s="34"/>
      <c r="B9" s="35"/>
      <c r="C9" s="35"/>
      <c r="D9" s="35"/>
      <c r="E9" s="35"/>
      <c r="F9" s="35"/>
      <c r="G9" s="35"/>
      <c r="H9" s="35"/>
      <c r="I9" s="35"/>
      <c r="J9" s="35"/>
      <c r="K9" s="35"/>
      <c r="L9" s="35"/>
      <c r="M9" s="35"/>
      <c r="N9" s="36"/>
    </row>
    <row r="10" spans="1:14" ht="14.25">
      <c r="A10" s="34"/>
      <c r="B10" s="35"/>
      <c r="C10" s="35"/>
      <c r="D10" s="35"/>
      <c r="E10" s="35"/>
      <c r="F10" s="35"/>
      <c r="G10" s="35"/>
      <c r="H10" s="35"/>
      <c r="I10" s="35"/>
      <c r="J10" s="35"/>
      <c r="K10" s="35"/>
      <c r="L10" s="35"/>
      <c r="M10" s="35"/>
      <c r="N10" s="36"/>
    </row>
    <row r="11" spans="1:14" ht="14.25">
      <c r="A11" s="34"/>
      <c r="B11" s="35"/>
      <c r="C11" s="35"/>
      <c r="D11" s="35"/>
      <c r="E11" s="35"/>
      <c r="F11" s="35"/>
      <c r="G11" s="35"/>
      <c r="H11" s="35"/>
      <c r="I11" s="35"/>
      <c r="J11" s="35"/>
      <c r="K11" s="35"/>
      <c r="L11" s="35"/>
      <c r="M11" s="35"/>
      <c r="N11" s="36"/>
    </row>
    <row r="12" spans="1:14" ht="14.25">
      <c r="A12" s="34"/>
      <c r="B12" s="35"/>
      <c r="C12" s="35"/>
      <c r="D12" s="35"/>
      <c r="E12" s="35"/>
      <c r="F12" s="35"/>
      <c r="G12" s="35"/>
      <c r="H12" s="35"/>
      <c r="I12" s="35"/>
      <c r="J12" s="35"/>
      <c r="K12" s="35"/>
      <c r="L12" s="35"/>
      <c r="M12" s="35"/>
      <c r="N12" s="36"/>
    </row>
    <row r="13" spans="1:14" ht="14.25">
      <c r="A13" s="34"/>
      <c r="B13" s="35"/>
      <c r="C13" s="35"/>
      <c r="D13" s="35"/>
      <c r="E13" s="35"/>
      <c r="F13" s="35"/>
      <c r="G13" s="35"/>
      <c r="H13" s="35"/>
      <c r="I13" s="35"/>
      <c r="J13" s="35"/>
      <c r="K13" s="35"/>
      <c r="L13" s="35"/>
      <c r="M13" s="35"/>
      <c r="N13" s="36"/>
    </row>
    <row r="14" spans="1:14" ht="14.25">
      <c r="A14" s="34"/>
      <c r="B14" s="35"/>
      <c r="C14" s="35"/>
      <c r="D14" s="35"/>
      <c r="E14" s="35"/>
      <c r="F14" s="35"/>
      <c r="G14" s="35"/>
      <c r="H14" s="35"/>
      <c r="I14" s="35"/>
      <c r="J14" s="35"/>
      <c r="K14" s="35"/>
      <c r="L14" s="35"/>
      <c r="M14" s="35"/>
      <c r="N14" s="36"/>
    </row>
    <row r="15" spans="1:14" ht="14.25">
      <c r="A15" s="34"/>
      <c r="B15" s="35"/>
      <c r="C15" s="35"/>
      <c r="D15" s="35"/>
      <c r="E15" s="35"/>
      <c r="F15" s="35"/>
      <c r="G15" s="35"/>
      <c r="H15" s="35"/>
      <c r="I15" s="35"/>
      <c r="J15" s="35"/>
      <c r="K15" s="35"/>
      <c r="L15" s="35"/>
      <c r="M15" s="35"/>
      <c r="N15" s="36"/>
    </row>
    <row r="16" spans="1:14" ht="14.25">
      <c r="A16" s="34"/>
      <c r="B16" s="35"/>
      <c r="C16" s="35"/>
      <c r="D16" s="35"/>
      <c r="E16" s="35"/>
      <c r="F16" s="35"/>
      <c r="G16" s="35"/>
      <c r="H16" s="35"/>
      <c r="I16" s="35"/>
      <c r="J16" s="35"/>
      <c r="K16" s="35"/>
      <c r="L16" s="35"/>
      <c r="M16" s="35"/>
      <c r="N16" s="36"/>
    </row>
    <row r="17" spans="1:14" ht="14.25">
      <c r="A17" s="34"/>
      <c r="B17" s="35"/>
      <c r="C17" s="35"/>
      <c r="D17" s="35"/>
      <c r="E17" s="35"/>
      <c r="F17" s="35"/>
      <c r="G17" s="35"/>
      <c r="H17" s="35"/>
      <c r="I17" s="35"/>
      <c r="J17" s="35"/>
      <c r="K17" s="35"/>
      <c r="L17" s="35"/>
      <c r="M17" s="35"/>
      <c r="N17" s="36"/>
    </row>
    <row r="18" spans="1:14" ht="14.25">
      <c r="A18" s="34"/>
      <c r="B18" s="35"/>
      <c r="C18" s="35"/>
      <c r="D18" s="35"/>
      <c r="E18" s="35"/>
      <c r="F18" s="35"/>
      <c r="G18" s="35"/>
      <c r="H18" s="35"/>
      <c r="I18" s="35"/>
      <c r="J18" s="35"/>
      <c r="K18" s="35"/>
      <c r="L18" s="35"/>
      <c r="M18" s="35"/>
      <c r="N18" s="36"/>
    </row>
    <row r="19" spans="1:14" ht="14.25">
      <c r="A19" s="34"/>
      <c r="B19" s="35"/>
      <c r="C19" s="35"/>
      <c r="D19" s="35"/>
      <c r="E19" s="35"/>
      <c r="F19" s="35"/>
      <c r="G19" s="35"/>
      <c r="H19" s="35"/>
      <c r="I19" s="35"/>
      <c r="J19" s="35"/>
      <c r="K19" s="35"/>
      <c r="L19" s="35"/>
      <c r="M19" s="35"/>
      <c r="N19" s="36"/>
    </row>
    <row r="20" spans="1:14" ht="14.25">
      <c r="A20" s="34"/>
      <c r="B20" s="35"/>
      <c r="C20" s="35"/>
      <c r="D20" s="35"/>
      <c r="E20" s="35"/>
      <c r="F20" s="35"/>
      <c r="G20" s="35"/>
      <c r="H20" s="35"/>
      <c r="I20" s="35"/>
      <c r="J20" s="35"/>
      <c r="K20" s="35"/>
      <c r="L20" s="35"/>
      <c r="M20" s="35"/>
      <c r="N20" s="36"/>
    </row>
    <row r="21" spans="1:14" ht="14.25">
      <c r="A21" s="34"/>
      <c r="B21" s="35"/>
      <c r="C21" s="35"/>
      <c r="D21" s="35"/>
      <c r="E21" s="35"/>
      <c r="F21" s="35"/>
      <c r="G21" s="35"/>
      <c r="H21" s="35"/>
      <c r="I21" s="35"/>
      <c r="J21" s="35"/>
      <c r="K21" s="35"/>
      <c r="L21" s="35"/>
      <c r="M21" s="35"/>
      <c r="N21" s="36"/>
    </row>
    <row r="22" spans="1:14" ht="14.25">
      <c r="A22" s="34"/>
      <c r="B22" s="35"/>
      <c r="C22" s="35"/>
      <c r="D22" s="35"/>
      <c r="E22" s="35"/>
      <c r="F22" s="35"/>
      <c r="G22" s="35"/>
      <c r="H22" s="35"/>
      <c r="I22" s="35"/>
      <c r="J22" s="35"/>
      <c r="K22" s="35"/>
      <c r="L22" s="35"/>
      <c r="M22" s="35"/>
      <c r="N22" s="36"/>
    </row>
    <row r="23" spans="1:14" ht="14.25">
      <c r="A23" s="34"/>
      <c r="B23" s="35"/>
      <c r="C23" s="35"/>
      <c r="D23" s="35"/>
      <c r="E23" s="35"/>
      <c r="F23" s="35"/>
      <c r="G23" s="35"/>
      <c r="H23" s="35"/>
      <c r="I23" s="35"/>
      <c r="J23" s="35"/>
      <c r="K23" s="35"/>
      <c r="L23" s="35"/>
      <c r="M23" s="35"/>
      <c r="N23" s="36"/>
    </row>
    <row r="24" spans="1:14" ht="14.25">
      <c r="A24" s="37"/>
      <c r="B24" s="38"/>
      <c r="C24" s="38"/>
      <c r="D24" s="38"/>
      <c r="E24" s="38"/>
      <c r="F24" s="38"/>
      <c r="G24" s="38"/>
      <c r="H24" s="38"/>
      <c r="I24" s="38"/>
      <c r="J24" s="38"/>
      <c r="K24" s="38"/>
      <c r="L24" s="38"/>
      <c r="M24" s="38"/>
      <c r="N24" s="39"/>
    </row>
  </sheetData>
  <sheetProtection password="9108" sheet="1" objects="1" scenarios="1" pivotTables="0"/>
  <mergeCells count="1">
    <mergeCell ref="A1:N1"/>
  </mergeCells>
  <printOptions/>
  <pageMargins left="0.24" right="0.24" top="0.9375" bottom="0.75" header="0.3" footer="0.3"/>
  <pageSetup horizontalDpi="600" verticalDpi="600" orientation="landscape" r:id="rId3"/>
  <headerFooter>
    <oddHeader>&amp;C&amp;"-,Bold"&amp;14Summary Table Report
&amp;R&amp;G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E11"/>
  <sheetViews>
    <sheetView showGridLines="0" view="pageLayout" workbookViewId="0" topLeftCell="A1">
      <selection activeCell="D11" sqref="D11"/>
    </sheetView>
  </sheetViews>
  <sheetFormatPr defaultColWidth="9.140625" defaultRowHeight="15"/>
  <cols>
    <col min="1" max="1" width="18.7109375" style="2" customWidth="1"/>
    <col min="2" max="2" width="79.421875" style="2" customWidth="1"/>
    <col min="3" max="3" width="5.00390625" style="2" customWidth="1"/>
    <col min="4" max="4" width="18.140625" style="2" customWidth="1"/>
    <col min="5" max="5" width="65.28125" style="2" customWidth="1"/>
    <col min="6" max="16384" width="9.140625" style="2" customWidth="1"/>
  </cols>
  <sheetData>
    <row r="1" spans="1:2" ht="29.25" thickTop="1">
      <c r="A1" s="59" t="s">
        <v>6</v>
      </c>
      <c r="B1" s="40" t="s">
        <v>51</v>
      </c>
    </row>
    <row r="2" spans="1:4" ht="86.25">
      <c r="A2" s="24" t="s">
        <v>7</v>
      </c>
      <c r="B2" s="25" t="s">
        <v>23</v>
      </c>
      <c r="D2" s="3"/>
    </row>
    <row r="3" spans="1:4" ht="28.5">
      <c r="A3" s="26" t="s">
        <v>15</v>
      </c>
      <c r="B3" s="25" t="s">
        <v>25</v>
      </c>
      <c r="D3" s="3"/>
    </row>
    <row r="4" spans="1:4" ht="28.5">
      <c r="A4" s="26" t="s">
        <v>16</v>
      </c>
      <c r="B4" s="25" t="s">
        <v>26</v>
      </c>
      <c r="D4" s="3"/>
    </row>
    <row r="5" spans="1:5" ht="28.5">
      <c r="A5" s="26" t="s">
        <v>9</v>
      </c>
      <c r="B5" s="25" t="s">
        <v>27</v>
      </c>
      <c r="D5" s="4"/>
      <c r="E5" s="27"/>
    </row>
    <row r="6" spans="1:5" ht="28.5">
      <c r="A6" s="26" t="s">
        <v>10</v>
      </c>
      <c r="B6" s="25" t="s">
        <v>28</v>
      </c>
      <c r="D6" s="4"/>
      <c r="E6" s="27"/>
    </row>
    <row r="7" spans="1:5" ht="28.5">
      <c r="A7" s="26" t="s">
        <v>30</v>
      </c>
      <c r="B7" s="25" t="s">
        <v>29</v>
      </c>
      <c r="D7" s="4"/>
      <c r="E7" s="27"/>
    </row>
    <row r="8" spans="1:5" ht="28.5">
      <c r="A8" s="26" t="s">
        <v>31</v>
      </c>
      <c r="B8" s="25" t="s">
        <v>32</v>
      </c>
      <c r="D8" s="4"/>
      <c r="E8" s="27"/>
    </row>
    <row r="9" spans="1:5" ht="42.75">
      <c r="A9" s="26" t="s">
        <v>11</v>
      </c>
      <c r="B9" s="25" t="s">
        <v>33</v>
      </c>
      <c r="D9" s="4"/>
      <c r="E9" s="27"/>
    </row>
    <row r="10" spans="1:5" ht="28.5">
      <c r="A10" s="26" t="s">
        <v>12</v>
      </c>
      <c r="B10" s="25" t="s">
        <v>17</v>
      </c>
      <c r="D10" s="4"/>
      <c r="E10" s="27"/>
    </row>
    <row r="11" spans="1:5" ht="374.25" customHeight="1">
      <c r="A11" s="26" t="s">
        <v>8</v>
      </c>
      <c r="B11" s="25" t="s">
        <v>50</v>
      </c>
      <c r="D11" s="4"/>
      <c r="E11" s="27"/>
    </row>
  </sheetData>
  <sheetProtection password="9108" sheet="1" objects="1" scenarios="1"/>
  <printOptions/>
  <pageMargins left="0.24" right="0.24" top="0.96875" bottom="0.75" header="0.3" footer="0.3"/>
  <pageSetup horizontalDpi="600" verticalDpi="600" orientation="portrait" r:id="rId2"/>
  <headerFooter>
    <oddHeader>&amp;C&amp;"-,Bold"&amp;14Summary Table Report&amp;R&amp;K000000&amp;G</oddHeader>
  </headerFooter>
  <legacyDrawingHF r:id="rId1"/>
</worksheet>
</file>

<file path=xl/worksheets/sheet3.xml><?xml version="1.0" encoding="utf-8"?>
<worksheet xmlns="http://schemas.openxmlformats.org/spreadsheetml/2006/main" xmlns:r="http://schemas.openxmlformats.org/officeDocument/2006/relationships">
  <sheetPr>
    <tabColor theme="0"/>
  </sheetPr>
  <dimension ref="A1:D22"/>
  <sheetViews>
    <sheetView showGridLines="0" view="pageLayout" workbookViewId="0" topLeftCell="A1">
      <selection activeCell="D11" sqref="D11"/>
    </sheetView>
  </sheetViews>
  <sheetFormatPr defaultColWidth="9.140625" defaultRowHeight="15"/>
  <cols>
    <col min="1" max="1" width="14.421875" style="0" customWidth="1"/>
    <col min="2" max="2" width="12.28125" style="0" customWidth="1"/>
    <col min="3" max="3" width="21.140625" style="0" customWidth="1"/>
    <col min="4" max="4" width="22.28125" style="0" customWidth="1"/>
    <col min="5" max="5" width="12.00390625" style="0" customWidth="1"/>
    <col min="6" max="6" width="12.00390625" style="0" bestFit="1" customWidth="1"/>
  </cols>
  <sheetData>
    <row r="1" spans="1:4" s="9" customFormat="1" ht="30.75" customHeight="1" thickTop="1">
      <c r="A1" s="60" t="str">
        <f>CONCATENATE("Table 1. Number of Aseptic Necrosis of Bone Jaw Patients in the ",B3," Setting by Year, Age Group, and Sex")</f>
        <v>Table 1. Number of Aseptic Necrosis of Bone Jaw Patients in the Inpatient Setting by Year, Age Group, and Sex</v>
      </c>
      <c r="B1" s="61"/>
      <c r="C1" s="61"/>
      <c r="D1" s="62"/>
    </row>
    <row r="2" spans="1:4" s="2" customFormat="1" ht="14.25">
      <c r="A2" s="7"/>
      <c r="B2" s="1"/>
      <c r="C2" s="1"/>
      <c r="D2" s="14"/>
    </row>
    <row r="3" spans="1:4" ht="29.25" customHeight="1">
      <c r="A3" s="87" t="s">
        <v>5</v>
      </c>
      <c r="B3" s="88" t="s">
        <v>21</v>
      </c>
      <c r="C3" s="63" t="s">
        <v>34</v>
      </c>
      <c r="D3" s="63"/>
    </row>
    <row r="4" spans="1:4" ht="14.25">
      <c r="A4" s="44"/>
      <c r="D4" s="41"/>
    </row>
    <row r="5" spans="1:4" ht="14.25">
      <c r="A5" s="76" t="s">
        <v>13</v>
      </c>
      <c r="B5" s="77"/>
      <c r="C5" s="77"/>
      <c r="D5" s="78"/>
    </row>
    <row r="6" spans="1:4" ht="14.25">
      <c r="A6" s="76" t="s">
        <v>2</v>
      </c>
      <c r="B6" s="76" t="s">
        <v>0</v>
      </c>
      <c r="C6" s="76" t="s">
        <v>1</v>
      </c>
      <c r="D6" s="78" t="s">
        <v>22</v>
      </c>
    </row>
    <row r="7" spans="1:4" ht="14.25">
      <c r="A7" s="79">
        <v>2007</v>
      </c>
      <c r="B7" s="79" t="s">
        <v>19</v>
      </c>
      <c r="C7" s="79" t="s">
        <v>3</v>
      </c>
      <c r="D7" s="80">
        <v>3</v>
      </c>
    </row>
    <row r="8" spans="1:4" ht="14.25">
      <c r="A8" s="81"/>
      <c r="B8" s="81"/>
      <c r="C8" s="82" t="s">
        <v>4</v>
      </c>
      <c r="D8" s="83">
        <v>5</v>
      </c>
    </row>
    <row r="9" spans="1:4" ht="14.25">
      <c r="A9" s="81"/>
      <c r="B9" s="79" t="s">
        <v>18</v>
      </c>
      <c r="C9" s="79" t="s">
        <v>3</v>
      </c>
      <c r="D9" s="80">
        <v>4</v>
      </c>
    </row>
    <row r="10" spans="1:4" ht="14.25">
      <c r="A10" s="81"/>
      <c r="B10" s="81"/>
      <c r="C10" s="82" t="s">
        <v>4</v>
      </c>
      <c r="D10" s="83">
        <v>3</v>
      </c>
    </row>
    <row r="11" spans="1:4" ht="14.25">
      <c r="A11" s="79">
        <v>2008</v>
      </c>
      <c r="B11" s="79" t="s">
        <v>19</v>
      </c>
      <c r="C11" s="79" t="s">
        <v>3</v>
      </c>
      <c r="D11" s="80">
        <v>22</v>
      </c>
    </row>
    <row r="12" spans="1:4" ht="14.25">
      <c r="A12" s="81"/>
      <c r="B12" s="81"/>
      <c r="C12" s="82" t="s">
        <v>4</v>
      </c>
      <c r="D12" s="83">
        <v>14</v>
      </c>
    </row>
    <row r="13" spans="1:4" ht="14.25">
      <c r="A13" s="81"/>
      <c r="B13" s="79" t="s">
        <v>18</v>
      </c>
      <c r="C13" s="79" t="s">
        <v>3</v>
      </c>
      <c r="D13" s="80">
        <v>27</v>
      </c>
    </row>
    <row r="14" spans="1:4" ht="14.25">
      <c r="A14" s="81"/>
      <c r="B14" s="81"/>
      <c r="C14" s="82" t="s">
        <v>4</v>
      </c>
      <c r="D14" s="83">
        <v>13</v>
      </c>
    </row>
    <row r="15" spans="1:4" ht="14.25">
      <c r="A15" s="79">
        <v>2009</v>
      </c>
      <c r="B15" s="79" t="s">
        <v>19</v>
      </c>
      <c r="C15" s="79" t="s">
        <v>3</v>
      </c>
      <c r="D15" s="80">
        <v>19</v>
      </c>
    </row>
    <row r="16" spans="1:4" ht="14.25">
      <c r="A16" s="81"/>
      <c r="B16" s="81"/>
      <c r="C16" s="82" t="s">
        <v>4</v>
      </c>
      <c r="D16" s="83">
        <v>23</v>
      </c>
    </row>
    <row r="17" spans="1:4" ht="14.25">
      <c r="A17" s="81"/>
      <c r="B17" s="79" t="s">
        <v>18</v>
      </c>
      <c r="C17" s="79" t="s">
        <v>3</v>
      </c>
      <c r="D17" s="80">
        <v>27</v>
      </c>
    </row>
    <row r="18" spans="1:4" ht="14.25">
      <c r="A18" s="81"/>
      <c r="B18" s="81"/>
      <c r="C18" s="82" t="s">
        <v>4</v>
      </c>
      <c r="D18" s="83">
        <v>13</v>
      </c>
    </row>
    <row r="19" spans="1:4" ht="14.25">
      <c r="A19" s="79">
        <v>2010</v>
      </c>
      <c r="B19" s="79" t="s">
        <v>19</v>
      </c>
      <c r="C19" s="79" t="s">
        <v>3</v>
      </c>
      <c r="D19" s="80">
        <v>23</v>
      </c>
    </row>
    <row r="20" spans="1:4" ht="14.25">
      <c r="A20" s="81"/>
      <c r="B20" s="81"/>
      <c r="C20" s="82" t="s">
        <v>4</v>
      </c>
      <c r="D20" s="83">
        <v>13</v>
      </c>
    </row>
    <row r="21" spans="1:4" ht="14.25">
      <c r="A21" s="81"/>
      <c r="B21" s="79" t="s">
        <v>18</v>
      </c>
      <c r="C21" s="79" t="s">
        <v>3</v>
      </c>
      <c r="D21" s="80">
        <v>21</v>
      </c>
    </row>
    <row r="22" spans="1:4" ht="14.25">
      <c r="A22" s="84"/>
      <c r="B22" s="84"/>
      <c r="C22" s="85" t="s">
        <v>4</v>
      </c>
      <c r="D22" s="86">
        <v>18</v>
      </c>
    </row>
  </sheetData>
  <sheetProtection password="9108" sheet="1" objects="1" scenarios="1" pivotTables="0"/>
  <mergeCells count="2">
    <mergeCell ref="A1:D1"/>
    <mergeCell ref="C3:D3"/>
  </mergeCells>
  <printOptions/>
  <pageMargins left="0.24" right="0.24" top="0.9583333333333334"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1:D24"/>
  <sheetViews>
    <sheetView showGridLines="0" view="pageLayout" workbookViewId="0" topLeftCell="A1">
      <selection activeCell="D8" sqref="D8"/>
    </sheetView>
  </sheetViews>
  <sheetFormatPr defaultColWidth="9.140625" defaultRowHeight="15"/>
  <cols>
    <col min="1" max="1" width="16.57421875" style="2" customWidth="1"/>
    <col min="2" max="2" width="18.28125" style="2" customWidth="1"/>
    <col min="3" max="3" width="11.8515625" style="2" customWidth="1"/>
    <col min="4" max="4" width="20.7109375" style="2" customWidth="1"/>
    <col min="5" max="16384" width="9.140625" style="2" customWidth="1"/>
  </cols>
  <sheetData>
    <row r="1" spans="1:4" s="9" customFormat="1" ht="30.75" customHeight="1" thickTop="1">
      <c r="A1" s="60" t="str">
        <f>CONCATENATE("Table 2. Prevalence Rate (Patients with Aseptic Necrosis of Bone Jaw  in the ",B3," Setting per 1,000 Enrollees) by Year, Age Group, and Sex")</f>
        <v>Table 2. Prevalence Rate (Patients with Aseptic Necrosis of Bone Jaw  in the Inpatient Setting per 1,000 Enrollees) by Year, Age Group, and Sex</v>
      </c>
      <c r="B1" s="61"/>
      <c r="C1" s="61"/>
      <c r="D1" s="62"/>
    </row>
    <row r="2" spans="1:4" ht="14.25">
      <c r="A2" s="13"/>
      <c r="B2" s="1"/>
      <c r="C2" s="1"/>
      <c r="D2" s="14"/>
    </row>
    <row r="3" spans="1:4" ht="30" customHeight="1">
      <c r="A3" s="15" t="s">
        <v>5</v>
      </c>
      <c r="B3" s="89" t="s">
        <v>21</v>
      </c>
      <c r="C3" s="63" t="s">
        <v>34</v>
      </c>
      <c r="D3" s="63"/>
    </row>
    <row r="4" spans="1:4" ht="14.25">
      <c r="A4" s="23"/>
      <c r="B4" s="18"/>
      <c r="C4" s="18"/>
      <c r="D4" s="19"/>
    </row>
    <row r="5" spans="1:4" ht="42.75">
      <c r="A5" s="42" t="s">
        <v>14</v>
      </c>
      <c r="B5" s="43"/>
      <c r="C5" s="43"/>
      <c r="D5" s="90"/>
    </row>
    <row r="6" spans="1:4" ht="14.25">
      <c r="A6" s="91" t="s">
        <v>2</v>
      </c>
      <c r="B6" s="76" t="s">
        <v>0</v>
      </c>
      <c r="C6" s="76" t="s">
        <v>1</v>
      </c>
      <c r="D6" s="92" t="s">
        <v>22</v>
      </c>
    </row>
    <row r="7" spans="1:4" ht="14.25">
      <c r="A7" s="93">
        <v>2007</v>
      </c>
      <c r="B7" s="79" t="s">
        <v>19</v>
      </c>
      <c r="C7" s="79" t="s">
        <v>3</v>
      </c>
      <c r="D7" s="94">
        <v>0.00028234991172800596</v>
      </c>
    </row>
    <row r="8" spans="1:4" ht="14.25">
      <c r="A8" s="16"/>
      <c r="B8" s="81"/>
      <c r="C8" s="82" t="s">
        <v>4</v>
      </c>
      <c r="D8" s="95">
        <v>0.0004962517115721533</v>
      </c>
    </row>
    <row r="9" spans="1:4" ht="14.25">
      <c r="A9" s="16"/>
      <c r="B9" s="79" t="s">
        <v>18</v>
      </c>
      <c r="C9" s="79" t="s">
        <v>3</v>
      </c>
      <c r="D9" s="94">
        <v>0.002982552811689817</v>
      </c>
    </row>
    <row r="10" spans="1:4" ht="14.25">
      <c r="A10" s="16"/>
      <c r="B10" s="81"/>
      <c r="C10" s="82" t="s">
        <v>4</v>
      </c>
      <c r="D10" s="95">
        <v>0.0029302311952413046</v>
      </c>
    </row>
    <row r="11" spans="1:4" ht="14.25">
      <c r="A11" s="93">
        <v>2008</v>
      </c>
      <c r="B11" s="79" t="s">
        <v>19</v>
      </c>
      <c r="C11" s="79" t="s">
        <v>3</v>
      </c>
      <c r="D11" s="94">
        <v>0.0017654202639110703</v>
      </c>
    </row>
    <row r="12" spans="1:4" ht="14.25">
      <c r="A12" s="16"/>
      <c r="B12" s="81"/>
      <c r="C12" s="82" t="s">
        <v>4</v>
      </c>
      <c r="D12" s="95">
        <v>0.0012478611437164355</v>
      </c>
    </row>
    <row r="13" spans="1:4" ht="14.25">
      <c r="A13" s="16"/>
      <c r="B13" s="79" t="s">
        <v>18</v>
      </c>
      <c r="C13" s="79" t="s">
        <v>3</v>
      </c>
      <c r="D13" s="94">
        <v>0.01289233894245576</v>
      </c>
    </row>
    <row r="14" spans="1:4" ht="14.25">
      <c r="A14" s="16"/>
      <c r="B14" s="81"/>
      <c r="C14" s="82" t="s">
        <v>4</v>
      </c>
      <c r="D14" s="95">
        <v>0.008193750689378063</v>
      </c>
    </row>
    <row r="15" spans="1:4" ht="14.25">
      <c r="A15" s="93">
        <v>2009</v>
      </c>
      <c r="B15" s="79" t="s">
        <v>19</v>
      </c>
      <c r="C15" s="79" t="s">
        <v>3</v>
      </c>
      <c r="D15" s="94">
        <v>0.0015064241059571143</v>
      </c>
    </row>
    <row r="16" spans="1:4" ht="14.25">
      <c r="A16" s="16"/>
      <c r="B16" s="81"/>
      <c r="C16" s="82" t="s">
        <v>4</v>
      </c>
      <c r="D16" s="95">
        <v>0.0019070761396832113</v>
      </c>
    </row>
    <row r="17" spans="1:4" ht="14.25">
      <c r="A17" s="16"/>
      <c r="B17" s="79" t="s">
        <v>18</v>
      </c>
      <c r="C17" s="79" t="s">
        <v>3</v>
      </c>
      <c r="D17" s="94">
        <v>0.012304158805676318</v>
      </c>
    </row>
    <row r="18" spans="1:4" ht="14.25">
      <c r="A18" s="16"/>
      <c r="B18" s="81"/>
      <c r="C18" s="82" t="s">
        <v>4</v>
      </c>
      <c r="D18" s="95">
        <v>0.007727419440166294</v>
      </c>
    </row>
    <row r="19" spans="1:4" ht="14.25">
      <c r="A19" s="93">
        <v>2010</v>
      </c>
      <c r="B19" s="79" t="s">
        <v>19</v>
      </c>
      <c r="C19" s="79" t="s">
        <v>3</v>
      </c>
      <c r="D19" s="94">
        <v>0.0018563260160459206</v>
      </c>
    </row>
    <row r="20" spans="1:4" ht="14.25">
      <c r="A20" s="16"/>
      <c r="B20" s="81"/>
      <c r="C20" s="82" t="s">
        <v>4</v>
      </c>
      <c r="D20" s="95">
        <v>0.0010980155396226932</v>
      </c>
    </row>
    <row r="21" spans="1:4" ht="14.25">
      <c r="A21" s="16"/>
      <c r="B21" s="79" t="s">
        <v>18</v>
      </c>
      <c r="C21" s="79" t="s">
        <v>3</v>
      </c>
      <c r="D21" s="94">
        <v>0.009138337457914694</v>
      </c>
    </row>
    <row r="22" spans="1:4" ht="14.25">
      <c r="A22" s="17"/>
      <c r="B22" s="96"/>
      <c r="C22" s="97" t="s">
        <v>4</v>
      </c>
      <c r="D22" s="98">
        <v>0.009818976262624885</v>
      </c>
    </row>
    <row r="23" spans="1:4" ht="14.25">
      <c r="A23"/>
      <c r="B23"/>
      <c r="C23"/>
      <c r="D23"/>
    </row>
    <row r="24" spans="1:4" ht="14.25">
      <c r="A24"/>
      <c r="B24"/>
      <c r="C24"/>
      <c r="D24"/>
    </row>
  </sheetData>
  <sheetProtection password="9108" sheet="1" objects="1" scenarios="1" pivotTables="0"/>
  <mergeCells count="2">
    <mergeCell ref="A1:D1"/>
    <mergeCell ref="C3:D3"/>
  </mergeCells>
  <printOptions/>
  <pageMargins left="0.24" right="0.24" top="0.9166666666666666" bottom="0.75" header="0.3" footer="0.3"/>
  <pageSetup horizontalDpi="600" verticalDpi="600" orientation="landscape" r:id="rId2"/>
  <headerFooter>
    <oddHeader>&amp;C&amp;"-,Bold"&amp;14Summary Table Report&amp;"-,Regular"&amp;11
&amp;R&amp;G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1:F10"/>
  <sheetViews>
    <sheetView showGridLines="0" view="pageLayout" workbookViewId="0" topLeftCell="A1">
      <selection activeCell="E10" sqref="E10"/>
    </sheetView>
  </sheetViews>
  <sheetFormatPr defaultColWidth="9.140625" defaultRowHeight="15"/>
  <cols>
    <col min="1" max="1" width="16.28125" style="0" customWidth="1"/>
    <col min="2" max="2" width="13.00390625" style="0" bestFit="1" customWidth="1"/>
    <col min="3" max="6" width="16.7109375" style="0" customWidth="1"/>
  </cols>
  <sheetData>
    <row r="1" spans="1:6" s="2" customFormat="1" ht="15" thickTop="1">
      <c r="A1" s="64" t="str">
        <f>CONCATENATE("Table 3. Count of Patients with Aseptic Necrosis of Bone Jaw in the ",B3," Setting by Age, Sex, and Year")</f>
        <v>Table 3. Count of Patients with Aseptic Necrosis of Bone Jaw in the Outpatient Setting by Age, Sex, and Year</v>
      </c>
      <c r="B1" s="65"/>
      <c r="C1" s="65"/>
      <c r="D1" s="65"/>
      <c r="E1" s="65"/>
      <c r="F1" s="66"/>
    </row>
    <row r="2" spans="1:6" s="2" customFormat="1" ht="15" thickBot="1">
      <c r="A2" s="7"/>
      <c r="B2" s="1"/>
      <c r="C2" s="1"/>
      <c r="D2" s="1"/>
      <c r="E2" s="1"/>
      <c r="F2" s="10"/>
    </row>
    <row r="3" spans="1:6" ht="30.75" customHeight="1" thickTop="1">
      <c r="A3" s="15" t="s">
        <v>5</v>
      </c>
      <c r="B3" s="109" t="s">
        <v>20</v>
      </c>
      <c r="C3" s="63" t="s">
        <v>24</v>
      </c>
      <c r="D3" s="63"/>
      <c r="E3" s="63"/>
      <c r="F3" s="63"/>
    </row>
    <row r="4" spans="1:6" ht="15" thickBot="1">
      <c r="A4" s="8"/>
      <c r="B4" s="11"/>
      <c r="C4" s="11"/>
      <c r="D4" s="11"/>
      <c r="E4" s="11"/>
      <c r="F4" s="12"/>
    </row>
    <row r="5" spans="1:6" ht="15" thickTop="1">
      <c r="A5" s="110" t="s">
        <v>13</v>
      </c>
      <c r="B5" s="48"/>
      <c r="C5" s="110" t="s">
        <v>2</v>
      </c>
      <c r="D5" s="48"/>
      <c r="E5" s="48"/>
      <c r="F5" s="111"/>
    </row>
    <row r="6" spans="1:6" ht="14.25">
      <c r="A6" s="76" t="s">
        <v>0</v>
      </c>
      <c r="B6" s="76" t="s">
        <v>1</v>
      </c>
      <c r="C6" s="79">
        <v>2007</v>
      </c>
      <c r="D6" s="99">
        <v>2008</v>
      </c>
      <c r="E6" s="99">
        <v>2009</v>
      </c>
      <c r="F6" s="100">
        <v>2010</v>
      </c>
    </row>
    <row r="7" spans="1:6" ht="14.25">
      <c r="A7" s="79" t="s">
        <v>19</v>
      </c>
      <c r="B7" s="79" t="s">
        <v>3</v>
      </c>
      <c r="C7" s="101">
        <v>13</v>
      </c>
      <c r="D7" s="102">
        <v>83</v>
      </c>
      <c r="E7" s="102">
        <v>127</v>
      </c>
      <c r="F7" s="103">
        <v>127</v>
      </c>
    </row>
    <row r="8" spans="1:6" ht="14.25">
      <c r="A8" s="81"/>
      <c r="B8" s="82" t="s">
        <v>4</v>
      </c>
      <c r="C8" s="104">
        <v>4</v>
      </c>
      <c r="D8" s="20">
        <v>49</v>
      </c>
      <c r="E8" s="20">
        <v>63</v>
      </c>
      <c r="F8" s="105">
        <v>58</v>
      </c>
    </row>
    <row r="9" spans="1:6" ht="14.25">
      <c r="A9" s="79" t="s">
        <v>18</v>
      </c>
      <c r="B9" s="79" t="s">
        <v>3</v>
      </c>
      <c r="C9" s="101">
        <v>11</v>
      </c>
      <c r="D9" s="102">
        <v>91</v>
      </c>
      <c r="E9" s="102">
        <v>148</v>
      </c>
      <c r="F9" s="103">
        <v>121</v>
      </c>
    </row>
    <row r="10" spans="1:6" ht="14.25">
      <c r="A10" s="84"/>
      <c r="B10" s="85" t="s">
        <v>4</v>
      </c>
      <c r="C10" s="106">
        <v>6</v>
      </c>
      <c r="D10" s="107">
        <v>42</v>
      </c>
      <c r="E10" s="107">
        <v>66</v>
      </c>
      <c r="F10" s="108">
        <v>58</v>
      </c>
    </row>
  </sheetData>
  <sheetProtection password="9108" sheet="1" objects="1" scenarios="1" pivotTables="0"/>
  <mergeCells count="2">
    <mergeCell ref="C3:F3"/>
    <mergeCell ref="A1:F1"/>
  </mergeCells>
  <printOptions/>
  <pageMargins left="0.24" right="0.24" top="0.9583333333333334"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1:N24"/>
  <sheetViews>
    <sheetView showGridLines="0" view="pageLayout" workbookViewId="0" topLeftCell="A1">
      <selection activeCell="D11" sqref="D11"/>
    </sheetView>
  </sheetViews>
  <sheetFormatPr defaultColWidth="9.140625" defaultRowHeight="15"/>
  <cols>
    <col min="1" max="16384" width="9.140625" style="33" customWidth="1"/>
  </cols>
  <sheetData>
    <row r="1" spans="1:14" ht="15" thickTop="1">
      <c r="A1" s="67" t="str">
        <f>CONCATENATE("Figure 1. Count of Patients with Aseptic Necrosis of Bone Jaw  in the ",'NMBR-Table'!B3," Setting by Age, Sex, and Year")</f>
        <v>Figure 1. Count of Patients with Aseptic Necrosis of Bone Jaw  in the Outpatient Setting by Age, Sex, and Year</v>
      </c>
      <c r="B1" s="68"/>
      <c r="C1" s="68"/>
      <c r="D1" s="68"/>
      <c r="E1" s="68"/>
      <c r="F1" s="68"/>
      <c r="G1" s="68"/>
      <c r="H1" s="68"/>
      <c r="I1" s="68"/>
      <c r="J1" s="68"/>
      <c r="K1" s="68"/>
      <c r="L1" s="68"/>
      <c r="M1" s="68"/>
      <c r="N1" s="69"/>
    </row>
    <row r="2" spans="1:14" ht="14.25">
      <c r="A2" s="34"/>
      <c r="B2" s="35"/>
      <c r="C2" s="35"/>
      <c r="D2" s="35"/>
      <c r="E2" s="35"/>
      <c r="F2" s="35"/>
      <c r="G2" s="35"/>
      <c r="H2" s="35"/>
      <c r="I2" s="35"/>
      <c r="J2" s="35"/>
      <c r="K2" s="35"/>
      <c r="L2" s="35"/>
      <c r="M2" s="35"/>
      <c r="N2" s="36"/>
    </row>
    <row r="3" spans="1:14" ht="14.25">
      <c r="A3" s="34"/>
      <c r="B3" s="35"/>
      <c r="C3" s="35"/>
      <c r="D3" s="35"/>
      <c r="E3" s="35"/>
      <c r="F3" s="35"/>
      <c r="G3" s="35"/>
      <c r="H3" s="35"/>
      <c r="I3" s="35"/>
      <c r="J3" s="35"/>
      <c r="K3" s="35"/>
      <c r="L3" s="35"/>
      <c r="M3" s="35"/>
      <c r="N3" s="36"/>
    </row>
    <row r="4" spans="1:14" ht="14.25">
      <c r="A4" s="34"/>
      <c r="B4" s="35"/>
      <c r="C4" s="35"/>
      <c r="D4" s="35"/>
      <c r="E4" s="35"/>
      <c r="F4" s="35"/>
      <c r="G4" s="35"/>
      <c r="H4" s="35"/>
      <c r="I4" s="35"/>
      <c r="J4" s="35"/>
      <c r="K4" s="35"/>
      <c r="L4" s="35"/>
      <c r="M4" s="35"/>
      <c r="N4" s="36"/>
    </row>
    <row r="5" spans="1:14" ht="14.25">
      <c r="A5" s="34"/>
      <c r="B5" s="35"/>
      <c r="C5" s="35"/>
      <c r="D5" s="35"/>
      <c r="E5" s="35"/>
      <c r="F5" s="35"/>
      <c r="G5" s="35"/>
      <c r="H5" s="35"/>
      <c r="I5" s="35"/>
      <c r="J5" s="35"/>
      <c r="K5" s="35"/>
      <c r="L5" s="35"/>
      <c r="M5" s="35"/>
      <c r="N5" s="36"/>
    </row>
    <row r="6" spans="1:14" ht="14.25">
      <c r="A6" s="34"/>
      <c r="B6" s="35"/>
      <c r="C6" s="35"/>
      <c r="D6" s="35"/>
      <c r="E6" s="35"/>
      <c r="F6" s="35"/>
      <c r="G6" s="35"/>
      <c r="H6" s="35"/>
      <c r="I6" s="35"/>
      <c r="J6" s="35"/>
      <c r="K6" s="35"/>
      <c r="L6" s="35"/>
      <c r="M6" s="35"/>
      <c r="N6" s="36"/>
    </row>
    <row r="7" spans="1:14" ht="14.25">
      <c r="A7" s="34"/>
      <c r="B7" s="35"/>
      <c r="C7" s="35"/>
      <c r="D7" s="35"/>
      <c r="E7" s="35"/>
      <c r="F7" s="35"/>
      <c r="G7" s="35"/>
      <c r="H7" s="35"/>
      <c r="I7" s="35"/>
      <c r="J7" s="35"/>
      <c r="K7" s="35"/>
      <c r="L7" s="35"/>
      <c r="M7" s="35"/>
      <c r="N7" s="36"/>
    </row>
    <row r="8" spans="1:14" ht="14.25">
      <c r="A8" s="34"/>
      <c r="B8" s="35"/>
      <c r="C8" s="35"/>
      <c r="D8" s="35"/>
      <c r="E8" s="35"/>
      <c r="F8" s="35"/>
      <c r="G8" s="35"/>
      <c r="H8" s="35"/>
      <c r="I8" s="35"/>
      <c r="J8" s="35"/>
      <c r="K8" s="35"/>
      <c r="L8" s="35"/>
      <c r="M8" s="35"/>
      <c r="N8" s="36"/>
    </row>
    <row r="9" spans="1:14" ht="14.25">
      <c r="A9" s="34"/>
      <c r="B9" s="35"/>
      <c r="C9" s="35"/>
      <c r="D9" s="35"/>
      <c r="E9" s="35"/>
      <c r="F9" s="35"/>
      <c r="G9" s="35"/>
      <c r="H9" s="35"/>
      <c r="I9" s="35"/>
      <c r="J9" s="35"/>
      <c r="K9" s="35"/>
      <c r="L9" s="35"/>
      <c r="M9" s="35"/>
      <c r="N9" s="36"/>
    </row>
    <row r="10" spans="1:14" ht="14.25">
      <c r="A10" s="34"/>
      <c r="B10" s="35"/>
      <c r="C10" s="35"/>
      <c r="D10" s="35"/>
      <c r="E10" s="35"/>
      <c r="F10" s="35"/>
      <c r="G10" s="35"/>
      <c r="H10" s="35"/>
      <c r="I10" s="35"/>
      <c r="J10" s="35"/>
      <c r="K10" s="35"/>
      <c r="L10" s="35"/>
      <c r="M10" s="35"/>
      <c r="N10" s="36"/>
    </row>
    <row r="11" spans="1:14" ht="14.25">
      <c r="A11" s="34"/>
      <c r="B11" s="35"/>
      <c r="C11" s="35"/>
      <c r="D11" s="35"/>
      <c r="E11" s="35"/>
      <c r="F11" s="35"/>
      <c r="G11" s="35"/>
      <c r="H11" s="35"/>
      <c r="I11" s="35"/>
      <c r="J11" s="35"/>
      <c r="K11" s="35"/>
      <c r="L11" s="35"/>
      <c r="M11" s="35"/>
      <c r="N11" s="36"/>
    </row>
    <row r="12" spans="1:14" ht="14.25">
      <c r="A12" s="34"/>
      <c r="B12" s="35"/>
      <c r="C12" s="35"/>
      <c r="D12" s="35"/>
      <c r="E12" s="35"/>
      <c r="F12" s="35"/>
      <c r="G12" s="35"/>
      <c r="H12" s="35"/>
      <c r="I12" s="35"/>
      <c r="J12" s="35"/>
      <c r="K12" s="35"/>
      <c r="L12" s="35"/>
      <c r="M12" s="35"/>
      <c r="N12" s="36"/>
    </row>
    <row r="13" spans="1:14" ht="14.25">
      <c r="A13" s="34"/>
      <c r="B13" s="35"/>
      <c r="C13" s="35"/>
      <c r="D13" s="35"/>
      <c r="E13" s="35"/>
      <c r="F13" s="35"/>
      <c r="G13" s="35"/>
      <c r="H13" s="35"/>
      <c r="I13" s="35"/>
      <c r="J13" s="35"/>
      <c r="K13" s="35"/>
      <c r="L13" s="35"/>
      <c r="M13" s="35"/>
      <c r="N13" s="36"/>
    </row>
    <row r="14" spans="1:14" ht="14.25">
      <c r="A14" s="34"/>
      <c r="B14" s="35"/>
      <c r="C14" s="35"/>
      <c r="D14" s="35"/>
      <c r="E14" s="35"/>
      <c r="F14" s="35"/>
      <c r="G14" s="35"/>
      <c r="H14" s="35"/>
      <c r="I14" s="35"/>
      <c r="J14" s="35"/>
      <c r="K14" s="35"/>
      <c r="L14" s="35"/>
      <c r="M14" s="35"/>
      <c r="N14" s="36"/>
    </row>
    <row r="15" spans="1:14" ht="14.25">
      <c r="A15" s="34"/>
      <c r="B15" s="35"/>
      <c r="C15" s="35"/>
      <c r="D15" s="35"/>
      <c r="E15" s="35"/>
      <c r="F15" s="35"/>
      <c r="G15" s="35"/>
      <c r="H15" s="35"/>
      <c r="I15" s="35"/>
      <c r="J15" s="35"/>
      <c r="K15" s="35"/>
      <c r="L15" s="35"/>
      <c r="M15" s="35"/>
      <c r="N15" s="36"/>
    </row>
    <row r="16" spans="1:14" ht="14.25">
      <c r="A16" s="34"/>
      <c r="B16" s="35"/>
      <c r="C16" s="35"/>
      <c r="D16" s="35"/>
      <c r="E16" s="35"/>
      <c r="F16" s="35"/>
      <c r="G16" s="35"/>
      <c r="H16" s="35"/>
      <c r="I16" s="35"/>
      <c r="J16" s="35"/>
      <c r="K16" s="35"/>
      <c r="L16" s="35"/>
      <c r="M16" s="35"/>
      <c r="N16" s="36"/>
    </row>
    <row r="17" spans="1:14" ht="14.25">
      <c r="A17" s="34"/>
      <c r="B17" s="35"/>
      <c r="C17" s="35"/>
      <c r="D17" s="35"/>
      <c r="E17" s="35"/>
      <c r="F17" s="35"/>
      <c r="G17" s="35"/>
      <c r="H17" s="35"/>
      <c r="I17" s="35"/>
      <c r="J17" s="35"/>
      <c r="K17" s="35"/>
      <c r="L17" s="35"/>
      <c r="M17" s="35"/>
      <c r="N17" s="36"/>
    </row>
    <row r="18" spans="1:14" ht="14.25">
      <c r="A18" s="34"/>
      <c r="B18" s="35"/>
      <c r="C18" s="35"/>
      <c r="D18" s="35"/>
      <c r="E18" s="35"/>
      <c r="F18" s="35"/>
      <c r="G18" s="35"/>
      <c r="H18" s="35"/>
      <c r="I18" s="35"/>
      <c r="J18" s="35"/>
      <c r="K18" s="35"/>
      <c r="L18" s="35"/>
      <c r="M18" s="35"/>
      <c r="N18" s="36"/>
    </row>
    <row r="19" spans="1:14" ht="14.25">
      <c r="A19" s="34"/>
      <c r="B19" s="35"/>
      <c r="C19" s="35"/>
      <c r="D19" s="35"/>
      <c r="E19" s="35"/>
      <c r="F19" s="35"/>
      <c r="G19" s="35"/>
      <c r="H19" s="35"/>
      <c r="I19" s="35"/>
      <c r="J19" s="35"/>
      <c r="K19" s="35"/>
      <c r="L19" s="35"/>
      <c r="M19" s="35"/>
      <c r="N19" s="36"/>
    </row>
    <row r="20" spans="1:14" ht="14.25">
      <c r="A20" s="34"/>
      <c r="B20" s="35"/>
      <c r="C20" s="35"/>
      <c r="D20" s="35"/>
      <c r="E20" s="35"/>
      <c r="F20" s="35"/>
      <c r="G20" s="35"/>
      <c r="H20" s="35"/>
      <c r="I20" s="35"/>
      <c r="J20" s="35"/>
      <c r="K20" s="35"/>
      <c r="L20" s="35"/>
      <c r="M20" s="35"/>
      <c r="N20" s="36"/>
    </row>
    <row r="21" spans="1:14" ht="14.25">
      <c r="A21" s="34"/>
      <c r="B21" s="35"/>
      <c r="C21" s="35"/>
      <c r="D21" s="35"/>
      <c r="E21" s="35"/>
      <c r="F21" s="35"/>
      <c r="G21" s="35"/>
      <c r="H21" s="35"/>
      <c r="I21" s="35"/>
      <c r="J21" s="35"/>
      <c r="K21" s="35"/>
      <c r="L21" s="35"/>
      <c r="M21" s="35"/>
      <c r="N21" s="36"/>
    </row>
    <row r="22" spans="1:14" ht="14.25">
      <c r="A22" s="34"/>
      <c r="B22" s="35"/>
      <c r="C22" s="35"/>
      <c r="D22" s="35"/>
      <c r="E22" s="35"/>
      <c r="F22" s="35"/>
      <c r="G22" s="35"/>
      <c r="H22" s="35"/>
      <c r="I22" s="35"/>
      <c r="J22" s="35"/>
      <c r="K22" s="35"/>
      <c r="L22" s="35"/>
      <c r="M22" s="35"/>
      <c r="N22" s="36"/>
    </row>
    <row r="23" spans="1:14" ht="14.25">
      <c r="A23" s="34"/>
      <c r="B23" s="35"/>
      <c r="C23" s="35"/>
      <c r="D23" s="35"/>
      <c r="E23" s="35"/>
      <c r="F23" s="35"/>
      <c r="G23" s="35"/>
      <c r="H23" s="35"/>
      <c r="I23" s="35"/>
      <c r="J23" s="35"/>
      <c r="K23" s="35"/>
      <c r="L23" s="35"/>
      <c r="M23" s="35"/>
      <c r="N23" s="36"/>
    </row>
    <row r="24" spans="1:14" ht="14.25">
      <c r="A24" s="37"/>
      <c r="B24" s="38"/>
      <c r="C24" s="38"/>
      <c r="D24" s="38"/>
      <c r="E24" s="38"/>
      <c r="F24" s="38"/>
      <c r="G24" s="38"/>
      <c r="H24" s="38"/>
      <c r="I24" s="38"/>
      <c r="J24" s="38"/>
      <c r="K24" s="38"/>
      <c r="L24" s="38"/>
      <c r="M24" s="38"/>
      <c r="N24" s="39"/>
    </row>
  </sheetData>
  <sheetProtection password="9108" sheet="1" objects="1" scenarios="1" pivotTables="0"/>
  <mergeCells count="1">
    <mergeCell ref="A1:N1"/>
  </mergeCells>
  <printOptions/>
  <pageMargins left="0.17" right="0.21" top="0.9270833333333334" bottom="0.75" header="0.3" footer="0.3"/>
  <pageSetup horizontalDpi="600" verticalDpi="600" orientation="landscape" r:id="rId3"/>
  <headerFooter>
    <oddHeader>&amp;C&amp;"-,Bold"&amp;14Summary Table Report&amp;R&amp;G</oddHeader>
  </headerFooter>
  <drawing r:id="rId1"/>
  <legacyDrawingHF r:id="rId2"/>
</worksheet>
</file>

<file path=xl/worksheets/sheet7.xml><?xml version="1.0" encoding="utf-8"?>
<worksheet xmlns="http://schemas.openxmlformats.org/spreadsheetml/2006/main" xmlns:r="http://schemas.openxmlformats.org/officeDocument/2006/relationships">
  <sheetPr>
    <tabColor rgb="FF00B050"/>
  </sheetPr>
  <dimension ref="A1:F10"/>
  <sheetViews>
    <sheetView showGridLines="0" view="pageLayout" workbookViewId="0" topLeftCell="A1">
      <selection activeCell="E10" sqref="E10"/>
    </sheetView>
  </sheetViews>
  <sheetFormatPr defaultColWidth="9.140625" defaultRowHeight="15"/>
  <cols>
    <col min="1" max="1" width="15.421875" style="0" customWidth="1"/>
    <col min="2" max="2" width="12.140625" style="0" customWidth="1"/>
    <col min="3" max="6" width="15.7109375" style="0" customWidth="1"/>
  </cols>
  <sheetData>
    <row r="1" spans="1:6" s="2" customFormat="1" ht="30" customHeight="1" thickTop="1">
      <c r="A1" s="71" t="str">
        <f>CONCATENATE("Table 4. Prevalence Rate (Patients with Aseptic Necrosis of Bone Jaw in the ",B3," Setting per 1,000 Enrollees) by Age, Sex, and Year")</f>
        <v>Table 4. Prevalence Rate (Patients with Aseptic Necrosis of Bone Jaw in the Outpatient Setting per 1,000 Enrollees) by Age, Sex, and Year</v>
      </c>
      <c r="B1" s="72"/>
      <c r="C1" s="72"/>
      <c r="D1" s="72"/>
      <c r="E1" s="72"/>
      <c r="F1" s="73"/>
    </row>
    <row r="2" spans="1:6" s="2" customFormat="1" ht="14.25">
      <c r="A2" s="7"/>
      <c r="B2" s="1"/>
      <c r="C2" s="1"/>
      <c r="D2" s="1"/>
      <c r="E2" s="1"/>
      <c r="F2" s="10"/>
    </row>
    <row r="3" spans="1:6" ht="30.75" customHeight="1">
      <c r="A3" s="15" t="s">
        <v>5</v>
      </c>
      <c r="B3" s="49" t="s">
        <v>20</v>
      </c>
      <c r="C3" s="63" t="s">
        <v>24</v>
      </c>
      <c r="D3" s="63"/>
      <c r="E3" s="63"/>
      <c r="F3" s="70"/>
    </row>
    <row r="4" spans="1:6" ht="14.25">
      <c r="A4" s="7"/>
      <c r="B4" s="1"/>
      <c r="C4" s="1"/>
      <c r="D4" s="1"/>
      <c r="E4" s="1"/>
      <c r="F4" s="10"/>
    </row>
    <row r="5" spans="1:6" ht="42.75">
      <c r="A5" s="28" t="s">
        <v>14</v>
      </c>
      <c r="B5" s="31"/>
      <c r="C5" s="15" t="s">
        <v>2</v>
      </c>
      <c r="D5" s="32"/>
      <c r="E5" s="29"/>
      <c r="F5" s="30"/>
    </row>
    <row r="6" spans="1:6" ht="14.25">
      <c r="A6" s="120" t="s">
        <v>0</v>
      </c>
      <c r="B6" s="76" t="s">
        <v>1</v>
      </c>
      <c r="C6" s="79">
        <v>2007</v>
      </c>
      <c r="D6" s="99">
        <v>2008</v>
      </c>
      <c r="E6" s="99">
        <v>2009</v>
      </c>
      <c r="F6" s="100">
        <v>2010</v>
      </c>
    </row>
    <row r="7" spans="1:6" ht="14.25">
      <c r="A7" s="121" t="s">
        <v>19</v>
      </c>
      <c r="B7" s="79" t="s">
        <v>3</v>
      </c>
      <c r="C7" s="112">
        <v>0.0012211771659408803</v>
      </c>
      <c r="D7" s="113">
        <v>0.006510685289632149</v>
      </c>
      <c r="E7" s="113">
        <v>0.009440404768876219</v>
      </c>
      <c r="F7" s="114">
        <v>0.009738260105706897</v>
      </c>
    </row>
    <row r="8" spans="1:6" ht="14.25">
      <c r="A8" s="6"/>
      <c r="B8" s="82" t="s">
        <v>4</v>
      </c>
      <c r="C8" s="115">
        <v>0.0003995485101834926</v>
      </c>
      <c r="D8" s="21">
        <v>0.0039350043289062935</v>
      </c>
      <c r="E8" s="21">
        <v>0.005029535347574422</v>
      </c>
      <c r="F8" s="116">
        <v>0.0047752204916896345</v>
      </c>
    </row>
    <row r="9" spans="1:6" ht="14.25">
      <c r="A9" s="121" t="s">
        <v>18</v>
      </c>
      <c r="B9" s="79" t="s">
        <v>3</v>
      </c>
      <c r="C9" s="112">
        <v>0.008028739969549179</v>
      </c>
      <c r="D9" s="113">
        <v>0.04262301071149046</v>
      </c>
      <c r="E9" s="113">
        <v>0.06507851635053752</v>
      </c>
      <c r="F9" s="114">
        <v>0.05105358136653982</v>
      </c>
    </row>
    <row r="10" spans="1:6" ht="14.25">
      <c r="A10" s="122"/>
      <c r="B10" s="85" t="s">
        <v>4</v>
      </c>
      <c r="C10" s="117">
        <v>0.005792948436965963</v>
      </c>
      <c r="D10" s="118">
        <v>0.026092110118644554</v>
      </c>
      <c r="E10" s="118">
        <v>0.037981633003046585</v>
      </c>
      <c r="F10" s="119">
        <v>0.03140953539340172</v>
      </c>
    </row>
  </sheetData>
  <sheetProtection password="9108" sheet="1" objects="1" scenarios="1" pivotTables="0"/>
  <mergeCells count="2">
    <mergeCell ref="C3:F3"/>
    <mergeCell ref="A1:F1"/>
  </mergeCells>
  <printOptions/>
  <pageMargins left="0.7" right="0.7" top="0.9375" bottom="0.75" header="0.3" footer="0.3"/>
  <pageSetup horizontalDpi="600" verticalDpi="600" orientation="portrait" r:id="rId2"/>
  <headerFooter>
    <oddHeader>&amp;C&amp;"-,Bold"&amp;14Summary Table Report&amp;R&amp;G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00B050"/>
  </sheetPr>
  <dimension ref="A1:N24"/>
  <sheetViews>
    <sheetView showGridLines="0" view="pageLayout" workbookViewId="0" topLeftCell="A1">
      <selection activeCell="D11" sqref="D11"/>
    </sheetView>
  </sheetViews>
  <sheetFormatPr defaultColWidth="9.140625" defaultRowHeight="15"/>
  <cols>
    <col min="1" max="16384" width="9.140625" style="33" customWidth="1"/>
  </cols>
  <sheetData>
    <row r="1" spans="1:14" ht="15" thickTop="1">
      <c r="A1" s="67" t="str">
        <f>CONCATENATE("Figure 2. Prevalence Rate (Patients with Aseptic Necrosis of Bone Jaw in the ",'PR-Table'!B3," Setting  per 1,000 Enrollees) by Age, Sex, and Year")</f>
        <v>Figure 2. Prevalence Rate (Patients with Aseptic Necrosis of Bone Jaw in the Outpatient Setting  per 1,000 Enrollees) by Age, Sex, and Year</v>
      </c>
      <c r="B1" s="68"/>
      <c r="C1" s="68"/>
      <c r="D1" s="68"/>
      <c r="E1" s="68"/>
      <c r="F1" s="68"/>
      <c r="G1" s="68"/>
      <c r="H1" s="68"/>
      <c r="I1" s="68"/>
      <c r="J1" s="68"/>
      <c r="K1" s="68"/>
      <c r="L1" s="68"/>
      <c r="M1" s="68"/>
      <c r="N1" s="69"/>
    </row>
    <row r="2" spans="1:14" ht="14.25">
      <c r="A2" s="34"/>
      <c r="B2" s="35"/>
      <c r="C2" s="35"/>
      <c r="D2" s="35"/>
      <c r="E2" s="35"/>
      <c r="F2" s="35"/>
      <c r="G2" s="35"/>
      <c r="H2" s="35"/>
      <c r="I2" s="35"/>
      <c r="J2" s="35"/>
      <c r="K2" s="35"/>
      <c r="L2" s="35"/>
      <c r="M2" s="35"/>
      <c r="N2" s="36"/>
    </row>
    <row r="3" spans="1:14" ht="14.25">
      <c r="A3" s="34"/>
      <c r="B3" s="35"/>
      <c r="C3" s="35"/>
      <c r="D3" s="35"/>
      <c r="E3" s="35"/>
      <c r="F3" s="35"/>
      <c r="G3" s="35"/>
      <c r="H3" s="35"/>
      <c r="I3" s="35"/>
      <c r="J3" s="35"/>
      <c r="K3" s="35"/>
      <c r="L3" s="35"/>
      <c r="M3" s="35"/>
      <c r="N3" s="36"/>
    </row>
    <row r="4" spans="1:14" ht="14.25">
      <c r="A4" s="34"/>
      <c r="B4" s="35"/>
      <c r="C4" s="35"/>
      <c r="D4" s="35"/>
      <c r="E4" s="35"/>
      <c r="F4" s="35"/>
      <c r="G4" s="35"/>
      <c r="H4" s="35"/>
      <c r="I4" s="35"/>
      <c r="J4" s="35"/>
      <c r="K4" s="35"/>
      <c r="L4" s="35"/>
      <c r="M4" s="35"/>
      <c r="N4" s="36"/>
    </row>
    <row r="5" spans="1:14" ht="14.25">
      <c r="A5" s="34"/>
      <c r="B5" s="35"/>
      <c r="C5" s="35"/>
      <c r="D5" s="35"/>
      <c r="E5" s="35"/>
      <c r="F5" s="35"/>
      <c r="G5" s="35"/>
      <c r="H5" s="35"/>
      <c r="I5" s="35"/>
      <c r="J5" s="35"/>
      <c r="K5" s="35"/>
      <c r="L5" s="35"/>
      <c r="M5" s="35"/>
      <c r="N5" s="36"/>
    </row>
    <row r="6" spans="1:14" ht="14.25">
      <c r="A6" s="34"/>
      <c r="B6" s="35"/>
      <c r="C6" s="35"/>
      <c r="D6" s="35"/>
      <c r="E6" s="35"/>
      <c r="F6" s="35"/>
      <c r="G6" s="35"/>
      <c r="H6" s="35"/>
      <c r="I6" s="35"/>
      <c r="J6" s="35"/>
      <c r="K6" s="35"/>
      <c r="L6" s="35"/>
      <c r="M6" s="35"/>
      <c r="N6" s="36"/>
    </row>
    <row r="7" spans="1:14" ht="14.25">
      <c r="A7" s="34"/>
      <c r="B7" s="35"/>
      <c r="C7" s="35"/>
      <c r="D7" s="35"/>
      <c r="E7" s="35"/>
      <c r="F7" s="35"/>
      <c r="G7" s="35"/>
      <c r="H7" s="35"/>
      <c r="I7" s="35"/>
      <c r="J7" s="35"/>
      <c r="K7" s="35"/>
      <c r="L7" s="35"/>
      <c r="M7" s="35"/>
      <c r="N7" s="36"/>
    </row>
    <row r="8" spans="1:14" ht="14.25">
      <c r="A8" s="34"/>
      <c r="B8" s="35"/>
      <c r="C8" s="35"/>
      <c r="D8" s="35"/>
      <c r="E8" s="35"/>
      <c r="F8" s="35"/>
      <c r="G8" s="35"/>
      <c r="H8" s="35"/>
      <c r="I8" s="35"/>
      <c r="J8" s="35"/>
      <c r="K8" s="35"/>
      <c r="L8" s="35"/>
      <c r="M8" s="35"/>
      <c r="N8" s="36"/>
    </row>
    <row r="9" spans="1:14" ht="14.25">
      <c r="A9" s="34"/>
      <c r="B9" s="35"/>
      <c r="C9" s="35"/>
      <c r="D9" s="35"/>
      <c r="E9" s="35"/>
      <c r="F9" s="35"/>
      <c r="G9" s="35"/>
      <c r="H9" s="35"/>
      <c r="I9" s="35"/>
      <c r="J9" s="35"/>
      <c r="K9" s="35"/>
      <c r="L9" s="35"/>
      <c r="M9" s="35"/>
      <c r="N9" s="36"/>
    </row>
    <row r="10" spans="1:14" ht="14.25">
      <c r="A10" s="34"/>
      <c r="B10" s="35"/>
      <c r="C10" s="35"/>
      <c r="D10" s="35"/>
      <c r="E10" s="35"/>
      <c r="F10" s="35"/>
      <c r="G10" s="35"/>
      <c r="H10" s="35"/>
      <c r="I10" s="35"/>
      <c r="J10" s="35"/>
      <c r="K10" s="35"/>
      <c r="L10" s="35"/>
      <c r="M10" s="35"/>
      <c r="N10" s="36"/>
    </row>
    <row r="11" spans="1:14" ht="14.25">
      <c r="A11" s="34"/>
      <c r="B11" s="35"/>
      <c r="C11" s="35"/>
      <c r="D11" s="35"/>
      <c r="E11" s="35"/>
      <c r="F11" s="35"/>
      <c r="G11" s="35"/>
      <c r="H11" s="35"/>
      <c r="I11" s="35"/>
      <c r="J11" s="35"/>
      <c r="K11" s="35"/>
      <c r="L11" s="35"/>
      <c r="M11" s="35"/>
      <c r="N11" s="36"/>
    </row>
    <row r="12" spans="1:14" ht="14.25">
      <c r="A12" s="34"/>
      <c r="B12" s="35"/>
      <c r="C12" s="35"/>
      <c r="D12" s="35"/>
      <c r="E12" s="35"/>
      <c r="F12" s="35"/>
      <c r="G12" s="35"/>
      <c r="H12" s="35"/>
      <c r="I12" s="35"/>
      <c r="J12" s="35"/>
      <c r="K12" s="35"/>
      <c r="L12" s="35"/>
      <c r="M12" s="35"/>
      <c r="N12" s="36"/>
    </row>
    <row r="13" spans="1:14" ht="14.25">
      <c r="A13" s="34"/>
      <c r="B13" s="35"/>
      <c r="C13" s="35"/>
      <c r="D13" s="35"/>
      <c r="E13" s="35"/>
      <c r="F13" s="35"/>
      <c r="G13" s="35"/>
      <c r="H13" s="35"/>
      <c r="I13" s="35"/>
      <c r="J13" s="35"/>
      <c r="K13" s="35"/>
      <c r="L13" s="35"/>
      <c r="M13" s="35"/>
      <c r="N13" s="36"/>
    </row>
    <row r="14" spans="1:14" ht="14.25">
      <c r="A14" s="34"/>
      <c r="B14" s="35"/>
      <c r="C14" s="35"/>
      <c r="D14" s="35"/>
      <c r="E14" s="35"/>
      <c r="F14" s="35"/>
      <c r="G14" s="35"/>
      <c r="H14" s="35"/>
      <c r="I14" s="35"/>
      <c r="J14" s="35"/>
      <c r="K14" s="35"/>
      <c r="L14" s="35"/>
      <c r="M14" s="35"/>
      <c r="N14" s="36"/>
    </row>
    <row r="15" spans="1:14" ht="14.25">
      <c r="A15" s="34"/>
      <c r="B15" s="35"/>
      <c r="C15" s="35"/>
      <c r="D15" s="35"/>
      <c r="E15" s="35"/>
      <c r="F15" s="35"/>
      <c r="G15" s="35"/>
      <c r="H15" s="35"/>
      <c r="I15" s="35"/>
      <c r="J15" s="35"/>
      <c r="K15" s="35"/>
      <c r="L15" s="35"/>
      <c r="M15" s="35"/>
      <c r="N15" s="36"/>
    </row>
    <row r="16" spans="1:14" ht="14.25">
      <c r="A16" s="34"/>
      <c r="B16" s="35"/>
      <c r="C16" s="35"/>
      <c r="D16" s="35"/>
      <c r="E16" s="35"/>
      <c r="F16" s="35"/>
      <c r="G16" s="35"/>
      <c r="H16" s="35"/>
      <c r="I16" s="35"/>
      <c r="J16" s="35"/>
      <c r="K16" s="35"/>
      <c r="L16" s="35"/>
      <c r="M16" s="35"/>
      <c r="N16" s="36"/>
    </row>
    <row r="17" spans="1:14" ht="14.25">
      <c r="A17" s="34"/>
      <c r="B17" s="35"/>
      <c r="C17" s="35"/>
      <c r="D17" s="35"/>
      <c r="E17" s="35"/>
      <c r="F17" s="35"/>
      <c r="G17" s="35"/>
      <c r="H17" s="35"/>
      <c r="I17" s="35"/>
      <c r="J17" s="35"/>
      <c r="K17" s="35"/>
      <c r="L17" s="35"/>
      <c r="M17" s="35"/>
      <c r="N17" s="36"/>
    </row>
    <row r="18" spans="1:14" ht="14.25">
      <c r="A18" s="34"/>
      <c r="B18" s="35"/>
      <c r="C18" s="35"/>
      <c r="D18" s="35"/>
      <c r="E18" s="35"/>
      <c r="F18" s="35"/>
      <c r="G18" s="35"/>
      <c r="H18" s="35"/>
      <c r="I18" s="35"/>
      <c r="J18" s="35"/>
      <c r="K18" s="35"/>
      <c r="L18" s="35"/>
      <c r="M18" s="35"/>
      <c r="N18" s="36"/>
    </row>
    <row r="19" spans="1:14" ht="14.25">
      <c r="A19" s="34"/>
      <c r="B19" s="35"/>
      <c r="C19" s="35"/>
      <c r="D19" s="35"/>
      <c r="E19" s="35"/>
      <c r="F19" s="35"/>
      <c r="G19" s="35"/>
      <c r="H19" s="35"/>
      <c r="I19" s="35"/>
      <c r="J19" s="35"/>
      <c r="K19" s="35"/>
      <c r="L19" s="35"/>
      <c r="M19" s="35"/>
      <c r="N19" s="36"/>
    </row>
    <row r="20" spans="1:14" ht="14.25">
      <c r="A20" s="34"/>
      <c r="B20" s="35"/>
      <c r="C20" s="35"/>
      <c r="D20" s="35"/>
      <c r="E20" s="35"/>
      <c r="F20" s="35"/>
      <c r="G20" s="35"/>
      <c r="H20" s="35"/>
      <c r="I20" s="35"/>
      <c r="J20" s="35"/>
      <c r="K20" s="35"/>
      <c r="L20" s="35"/>
      <c r="M20" s="35"/>
      <c r="N20" s="36"/>
    </row>
    <row r="21" spans="1:14" ht="14.25">
      <c r="A21" s="34"/>
      <c r="B21" s="35"/>
      <c r="C21" s="35"/>
      <c r="D21" s="35"/>
      <c r="E21" s="35"/>
      <c r="F21" s="35"/>
      <c r="G21" s="35"/>
      <c r="H21" s="35"/>
      <c r="I21" s="35"/>
      <c r="J21" s="35"/>
      <c r="K21" s="35"/>
      <c r="L21" s="35"/>
      <c r="M21" s="35"/>
      <c r="N21" s="36"/>
    </row>
    <row r="22" spans="1:14" ht="14.25">
      <c r="A22" s="34"/>
      <c r="B22" s="35"/>
      <c r="C22" s="35"/>
      <c r="D22" s="35"/>
      <c r="E22" s="35"/>
      <c r="F22" s="35"/>
      <c r="G22" s="35"/>
      <c r="H22" s="35"/>
      <c r="I22" s="35"/>
      <c r="J22" s="35"/>
      <c r="K22" s="35"/>
      <c r="L22" s="35"/>
      <c r="M22" s="35"/>
      <c r="N22" s="36"/>
    </row>
    <row r="23" spans="1:14" ht="14.25">
      <c r="A23" s="34"/>
      <c r="B23" s="35"/>
      <c r="C23" s="35"/>
      <c r="D23" s="35"/>
      <c r="E23" s="35"/>
      <c r="F23" s="35"/>
      <c r="G23" s="35"/>
      <c r="H23" s="35"/>
      <c r="I23" s="35"/>
      <c r="J23" s="35"/>
      <c r="K23" s="35"/>
      <c r="L23" s="35"/>
      <c r="M23" s="35"/>
      <c r="N23" s="36"/>
    </row>
    <row r="24" spans="1:14" ht="14.25">
      <c r="A24" s="37"/>
      <c r="B24" s="38"/>
      <c r="C24" s="38"/>
      <c r="D24" s="38"/>
      <c r="E24" s="38"/>
      <c r="F24" s="38"/>
      <c r="G24" s="38"/>
      <c r="H24" s="38"/>
      <c r="I24" s="38"/>
      <c r="J24" s="38"/>
      <c r="K24" s="38"/>
      <c r="L24" s="38"/>
      <c r="M24" s="38"/>
      <c r="N24" s="39"/>
    </row>
  </sheetData>
  <sheetProtection password="9108" sheet="1" objects="1" scenarios="1" pivotTables="0"/>
  <mergeCells count="1">
    <mergeCell ref="A1:N1"/>
  </mergeCells>
  <printOptions/>
  <pageMargins left="0.24" right="0.24" top="1" bottom="0.75" header="0.3" footer="0.3"/>
  <pageSetup horizontalDpi="600" verticalDpi="600" orientation="landscape" r:id="rId3"/>
  <headerFooter>
    <oddHeader>&amp;C&amp;"-,Bold"&amp;14Summary Table Report&amp;R&amp;G</oddHeader>
  </headerFooter>
  <drawing r:id="rId1"/>
  <legacyDrawingHF r:id="rId2"/>
</worksheet>
</file>

<file path=xl/worksheets/sheet9.xml><?xml version="1.0" encoding="utf-8"?>
<worksheet xmlns="http://schemas.openxmlformats.org/spreadsheetml/2006/main" xmlns:r="http://schemas.openxmlformats.org/officeDocument/2006/relationships">
  <sheetPr>
    <tabColor rgb="FF0070C0"/>
  </sheetPr>
  <dimension ref="A1:F10"/>
  <sheetViews>
    <sheetView showGridLines="0" view="pageLayout" workbookViewId="0" topLeftCell="A1">
      <selection activeCell="E9" sqref="E9"/>
    </sheetView>
  </sheetViews>
  <sheetFormatPr defaultColWidth="9.140625" defaultRowHeight="15"/>
  <cols>
    <col min="1" max="1" width="15.8515625" style="0" customWidth="1"/>
    <col min="2" max="2" width="12.00390625" style="0" customWidth="1"/>
    <col min="3" max="3" width="17.8515625" style="0" customWidth="1"/>
    <col min="4" max="4" width="18.421875" style="0" customWidth="1"/>
    <col min="5" max="5" width="18.140625" style="0" customWidth="1"/>
    <col min="6" max="6" width="17.8515625" style="0" customWidth="1"/>
  </cols>
  <sheetData>
    <row r="1" spans="1:6" s="2" customFormat="1" ht="15" thickTop="1">
      <c r="A1" s="75" t="str">
        <f>CONCATENATE("Table 5. Aseptic Necrosis of Bone Jaw Events in the ",B3," Setting per Patient by Age Group, Sex, and Year ")</f>
        <v>Table 5. Aseptic Necrosis of Bone Jaw Events in the Inpatient Setting per Patient by Age Group, Sex, and Year </v>
      </c>
      <c r="B1" s="65"/>
      <c r="C1" s="65"/>
      <c r="D1" s="65"/>
      <c r="E1" s="65"/>
      <c r="F1" s="66"/>
    </row>
    <row r="2" spans="1:6" s="2" customFormat="1" ht="14.25">
      <c r="A2" s="7"/>
      <c r="B2" s="1"/>
      <c r="C2" s="1"/>
      <c r="D2" s="1"/>
      <c r="E2" s="1"/>
      <c r="F2" s="10"/>
    </row>
    <row r="3" spans="1:6" ht="31.5" customHeight="1">
      <c r="A3" s="47" t="s">
        <v>5</v>
      </c>
      <c r="B3" s="131" t="s">
        <v>21</v>
      </c>
      <c r="C3" s="74" t="s">
        <v>24</v>
      </c>
      <c r="D3" s="74"/>
      <c r="E3" s="74"/>
      <c r="F3" s="74"/>
    </row>
    <row r="4" spans="1:6" ht="14.25">
      <c r="A4" s="7"/>
      <c r="B4" s="1"/>
      <c r="C4" s="1"/>
      <c r="D4" s="1"/>
      <c r="E4" s="1"/>
      <c r="F4" s="10"/>
    </row>
    <row r="5" spans="1:6" ht="28.5">
      <c r="A5" s="45" t="s">
        <v>35</v>
      </c>
      <c r="B5" s="46"/>
      <c r="C5" s="132" t="s">
        <v>2</v>
      </c>
      <c r="D5" s="5"/>
      <c r="E5" s="5"/>
      <c r="F5" s="133"/>
    </row>
    <row r="6" spans="1:6" ht="14.25">
      <c r="A6" s="120" t="s">
        <v>0</v>
      </c>
      <c r="B6" s="76" t="s">
        <v>1</v>
      </c>
      <c r="C6" s="79">
        <v>2007</v>
      </c>
      <c r="D6" s="99">
        <v>2008</v>
      </c>
      <c r="E6" s="99">
        <v>2009</v>
      </c>
      <c r="F6" s="100">
        <v>2010</v>
      </c>
    </row>
    <row r="7" spans="1:6" ht="14.25">
      <c r="A7" s="121" t="s">
        <v>18</v>
      </c>
      <c r="B7" s="79" t="s">
        <v>3</v>
      </c>
      <c r="C7" s="123">
        <v>1</v>
      </c>
      <c r="D7" s="124">
        <v>1.2592592592592593</v>
      </c>
      <c r="E7" s="124">
        <v>1.2222222222222223</v>
      </c>
      <c r="F7" s="125">
        <v>1.380952380952381</v>
      </c>
    </row>
    <row r="8" spans="1:6" ht="14.25">
      <c r="A8" s="6"/>
      <c r="B8" s="82" t="s">
        <v>4</v>
      </c>
      <c r="C8" s="126">
        <v>2</v>
      </c>
      <c r="D8" s="22">
        <v>1.4615384615384615</v>
      </c>
      <c r="E8" s="22">
        <v>1.4615384615384615</v>
      </c>
      <c r="F8" s="127">
        <v>1.6666666666666667</v>
      </c>
    </row>
    <row r="9" spans="1:6" ht="14.25">
      <c r="A9" s="121" t="s">
        <v>19</v>
      </c>
      <c r="B9" s="79" t="s">
        <v>3</v>
      </c>
      <c r="C9" s="123">
        <v>1</v>
      </c>
      <c r="D9" s="124">
        <v>1.5454545454545454</v>
      </c>
      <c r="E9" s="124">
        <v>1.7894736842105263</v>
      </c>
      <c r="F9" s="125">
        <v>1.6956521739130435</v>
      </c>
    </row>
    <row r="10" spans="1:6" ht="14.25">
      <c r="A10" s="122"/>
      <c r="B10" s="85" t="s">
        <v>4</v>
      </c>
      <c r="C10" s="128">
        <v>1.2</v>
      </c>
      <c r="D10" s="129">
        <v>1.2142857142857142</v>
      </c>
      <c r="E10" s="129">
        <v>1.5217391304347827</v>
      </c>
      <c r="F10" s="130">
        <v>1.6923076923076923</v>
      </c>
    </row>
  </sheetData>
  <sheetProtection password="9108" sheet="1" objects="1" scenarios="1" pivotTables="0"/>
  <mergeCells count="2">
    <mergeCell ref="C3:F3"/>
    <mergeCell ref="A1:F1"/>
  </mergeCells>
  <printOptions/>
  <pageMargins left="0.24" right="0.24" top="0.9270833333333334" bottom="0.75" header="0.3" footer="0.3"/>
  <pageSetup horizontalDpi="600" verticalDpi="600" orientation="portrait" r:id="rId2"/>
  <headerFooter>
    <oddHeader>&amp;C&amp;"-,Bold"&amp;14Summary Table Report&amp;"-,Regular"&amp;11
&amp;R&amp;G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2012-04-10T14:55:07Z</cp:lastPrinted>
  <dcterms:created xsi:type="dcterms:W3CDTF">2011-08-04T14:41:58Z</dcterms:created>
  <dcterms:modified xsi:type="dcterms:W3CDTF">2018-03-06T19:31:42Z</dcterms:modified>
  <cp:category/>
  <cp:version/>
  <cp:contentType/>
  <cp:contentStatus/>
</cp:coreProperties>
</file>